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koji-kawamura\Desktop\'19リーグ\19書式\"/>
    </mc:Choice>
  </mc:AlternateContent>
  <bookViews>
    <workbookView xWindow="7980" yWindow="-15" windowWidth="4020" windowHeight="7185" tabRatio="787"/>
  </bookViews>
  <sheets>
    <sheet name="主管チーム業務" sheetId="122" r:id="rId1"/>
    <sheet name="主管書類等提出先一覧" sheetId="62" r:id="rId2"/>
    <sheet name="マッチデータ" sheetId="129" r:id="rId3"/>
    <sheet name="運営経費決算書" sheetId="70" r:id="rId4"/>
    <sheet name="領収書台紙" sheetId="57" r:id="rId5"/>
    <sheet name="主管審判日当(１)" sheetId="69" r:id="rId6"/>
    <sheet name="主管審判日当(２)" sheetId="130" r:id="rId7"/>
    <sheet name="主管審判日当(3)" sheetId="131" r:id="rId8"/>
    <sheet name="交通費補助(１)" sheetId="128" r:id="rId9"/>
    <sheet name="交通費補助(２)" sheetId="132" r:id="rId10"/>
    <sheet name="交通費補助(３)" sheetId="133" r:id="rId11"/>
    <sheet name="ｶｳﾝﾄﾀﾞｳﾝ" sheetId="47" r:id="rId12"/>
  </sheets>
  <externalReferences>
    <externalReference r:id="rId13"/>
    <externalReference r:id="rId14"/>
  </externalReferences>
  <definedNames>
    <definedName name="_xlnm._FilterDatabase" localSheetId="11" hidden="1">ｶｳﾝﾄﾀﾞｳﾝ!$A$2:$AE$72</definedName>
    <definedName name="_jun1" localSheetId="9">#REF!</definedName>
    <definedName name="_jun1" localSheetId="10">#REF!</definedName>
    <definedName name="_jun1" localSheetId="6">#REF!</definedName>
    <definedName name="_jun1" localSheetId="7">#REF!</definedName>
    <definedName name="_jun1">#REF!</definedName>
    <definedName name="_jun2" localSheetId="9">#REF!</definedName>
    <definedName name="_jun2" localSheetId="10">#REF!</definedName>
    <definedName name="_jun2" localSheetId="6">#REF!</definedName>
    <definedName name="_jun2" localSheetId="7">#REF!</definedName>
    <definedName name="_jun2">#REF!</definedName>
    <definedName name="_jun3" localSheetId="9">#REF!</definedName>
    <definedName name="_jun3" localSheetId="10">#REF!</definedName>
    <definedName name="_jun3" localSheetId="6">#REF!</definedName>
    <definedName name="_jun3" localSheetId="7">#REF!</definedName>
    <definedName name="_jun3">#REF!</definedName>
    <definedName name="gakunen" localSheetId="9">#REF!</definedName>
    <definedName name="gakunen" localSheetId="10">#REF!</definedName>
    <definedName name="gakunen" localSheetId="6">#REF!</definedName>
    <definedName name="gakunen" localSheetId="7">#REF!</definedName>
    <definedName name="gakunen">#REF!</definedName>
    <definedName name="gyou0_D" localSheetId="9">#REF!</definedName>
    <definedName name="gyou0_D" localSheetId="10">#REF!</definedName>
    <definedName name="gyou0_D" localSheetId="6">#REF!</definedName>
    <definedName name="gyou0_D" localSheetId="7">#REF!</definedName>
    <definedName name="gyou0_D">#REF!</definedName>
    <definedName name="gyou0D" localSheetId="9">#REF!</definedName>
    <definedName name="gyou0D" localSheetId="10">#REF!</definedName>
    <definedName name="gyou0D" localSheetId="6">#REF!</definedName>
    <definedName name="gyou0D" localSheetId="7">#REF!</definedName>
    <definedName name="gyou0D">#REF!</definedName>
    <definedName name="heiseinendo" localSheetId="8">[1]部員データ!#REF!</definedName>
    <definedName name="heiseinendo" localSheetId="9">[1]部員データ!#REF!</definedName>
    <definedName name="heiseinendo" localSheetId="10">[1]部員データ!#REF!</definedName>
    <definedName name="heiseinendo" localSheetId="6">[1]部員データ!#REF!</definedName>
    <definedName name="heiseinendo" localSheetId="7">[1]部員データ!#REF!</definedName>
    <definedName name="heiseinendo">[1]部員データ!#REF!</definedName>
    <definedName name="iリーグ登録" localSheetId="8">#REF!</definedName>
    <definedName name="iリーグ登録" localSheetId="9">#REF!</definedName>
    <definedName name="iリーグ登録" localSheetId="10">#REF!</definedName>
    <definedName name="iリーグ登録" localSheetId="6">#REF!</definedName>
    <definedName name="iリーグ登録" localSheetId="7">#REF!</definedName>
    <definedName name="iリーグ登録">#REF!</definedName>
    <definedName name="juken_ni_max" localSheetId="9">#REF!</definedName>
    <definedName name="juken_ni_max" localSheetId="10">#REF!</definedName>
    <definedName name="juken_ni_max" localSheetId="6">#REF!</definedName>
    <definedName name="juken_ni_max" localSheetId="7">#REF!</definedName>
    <definedName name="juken_ni_max">#REF!</definedName>
    <definedName name="kai" localSheetId="8">#REF!</definedName>
    <definedName name="kai" localSheetId="9">#REF!</definedName>
    <definedName name="kai" localSheetId="10">#REF!</definedName>
    <definedName name="kai" localSheetId="6">#REF!</definedName>
    <definedName name="kai" localSheetId="7">#REF!</definedName>
    <definedName name="kai">#REF!</definedName>
    <definedName name="nendo" localSheetId="8">#REF!</definedName>
    <definedName name="nendo" localSheetId="9">#REF!</definedName>
    <definedName name="nendo" localSheetId="10">#REF!</definedName>
    <definedName name="nendo" localSheetId="6">#REF!</definedName>
    <definedName name="nendo" localSheetId="7">#REF!</definedName>
    <definedName name="nendo">#REF!</definedName>
    <definedName name="ni_max" localSheetId="9">#REF!</definedName>
    <definedName name="ni_max" localSheetId="10">#REF!</definedName>
    <definedName name="ni_max" localSheetId="6">#REF!</definedName>
    <definedName name="ni_max" localSheetId="7">#REF!</definedName>
    <definedName name="ni_max">#REF!</definedName>
    <definedName name="_xlnm.Print_Area" localSheetId="11">ｶｳﾝﾄﾀﾞｳﾝ!$A$1:$AE$51</definedName>
    <definedName name="_xlnm.Print_Area" localSheetId="3">運営経費決算書!$A$1:$M$37</definedName>
    <definedName name="_xlnm.Print_Area" localSheetId="8">'交通費補助(１)'!$A$1:$O$41</definedName>
    <definedName name="_xlnm.Print_Area" localSheetId="9">'交通費補助(２)'!$A$1:$O$41</definedName>
    <definedName name="_xlnm.Print_Area" localSheetId="10">'交通費補助(３)'!$A$1:$O$41</definedName>
    <definedName name="_xlnm.Print_Area" localSheetId="1">主管書類等提出先一覧!$B$1:$BL$27</definedName>
    <definedName name="_xlnm.Print_Area" localSheetId="5">'主管審判日当(１)'!$B$1:$O$54</definedName>
    <definedName name="_xlnm.Print_Area" localSheetId="6">'主管審判日当(２)'!$A$1:$R$54</definedName>
    <definedName name="_xlnm.Print_Area" localSheetId="7">'主管審判日当(3)'!$A$1:$O$54</definedName>
    <definedName name="_xlnm.Print_Titles" localSheetId="1">主管書類等提出先一覧!#REF!</definedName>
    <definedName name="retu_max_D" localSheetId="9">#REF!</definedName>
    <definedName name="retu_max_D" localSheetId="10">#REF!</definedName>
    <definedName name="retu_max_D" localSheetId="6">#REF!</definedName>
    <definedName name="retu_max_D" localSheetId="7">#REF!</definedName>
    <definedName name="retu_max_D">#REF!</definedName>
    <definedName name="retu0_D" localSheetId="9">#REF!</definedName>
    <definedName name="retu0_D" localSheetId="10">#REF!</definedName>
    <definedName name="retu0_D" localSheetId="6">#REF!</definedName>
    <definedName name="retu0_D" localSheetId="7">#REF!</definedName>
    <definedName name="retu0_D">#REF!</definedName>
    <definedName name="sort_retu1" localSheetId="9">#REF!</definedName>
    <definedName name="sort_retu1" localSheetId="10">#REF!</definedName>
    <definedName name="sort_retu1" localSheetId="6">#REF!</definedName>
    <definedName name="sort_retu1" localSheetId="7">#REF!</definedName>
    <definedName name="sort_retu1">#REF!</definedName>
    <definedName name="sort_retu2" localSheetId="9">#REF!</definedName>
    <definedName name="sort_retu2" localSheetId="10">#REF!</definedName>
    <definedName name="sort_retu2" localSheetId="6">#REF!</definedName>
    <definedName name="sort_retu2" localSheetId="7">#REF!</definedName>
    <definedName name="sort_retu2">#REF!</definedName>
    <definedName name="sort_retu3" localSheetId="9">#REF!</definedName>
    <definedName name="sort_retu3" localSheetId="10">#REF!</definedName>
    <definedName name="sort_retu3" localSheetId="6">#REF!</definedName>
    <definedName name="sort_retu3" localSheetId="7">#REF!</definedName>
    <definedName name="sort_retu3">#REF!</definedName>
    <definedName name="teiin_I" localSheetId="9">#REF!</definedName>
    <definedName name="teiin_I" localSheetId="10">#REF!</definedName>
    <definedName name="teiin_I" localSheetId="6">#REF!</definedName>
    <definedName name="teiin_I" localSheetId="7">#REF!</definedName>
    <definedName name="teiin_I">#REF!</definedName>
    <definedName name="teiin0_I" localSheetId="9">#REF!</definedName>
    <definedName name="teiin0_I" localSheetId="10">#REF!</definedName>
    <definedName name="teiin0_I" localSheetId="6">#REF!</definedName>
    <definedName name="teiin0_I" localSheetId="7">#REF!</definedName>
    <definedName name="teiin0_I">#REF!</definedName>
    <definedName name="キックオフ時刻">[2]マッチデータ!$E$6</definedName>
    <definedName name="ビジターチーム">[2]受付メンバーデータ!$T$2</definedName>
    <definedName name="ピッチ状態">[2]マッチデータ!$E$15</definedName>
    <definedName name="ピッチ表面">[2]マッチデータ!$E$14</definedName>
    <definedName name="ホームチーム">[2]受付メンバーデータ!$G$2</definedName>
    <definedName name="延長時間">[2]マッチデータ!$E$10</definedName>
    <definedName name="会場名">[2]マッチデータ!$E$4</definedName>
    <definedName name="回戦・節数" localSheetId="8">[2]マッチデータ!#REF!</definedName>
    <definedName name="回戦・節数" localSheetId="9">[2]マッチデータ!#REF!</definedName>
    <definedName name="回戦・節数" localSheetId="10">[2]マッチデータ!#REF!</definedName>
    <definedName name="回戦・節数" localSheetId="6">[2]マッチデータ!#REF!</definedName>
    <definedName name="回戦・節数" localSheetId="7">[2]マッチデータ!#REF!</definedName>
    <definedName name="回戦・節数">[2]マッチデータ!#REF!</definedName>
    <definedName name="観衆">[2]マッチデータ!$J$14</definedName>
    <definedName name="気温">[2]マッチデータ!$E$12</definedName>
    <definedName name="記録員">[2]マッチデータ!$J$11</definedName>
    <definedName name="試合期日">[2]マッチデータ!$E$5</definedName>
    <definedName name="試合時間">[2]マッチデータ!$E$9</definedName>
    <definedName name="主審">[2]マッチデータ!$J$6</definedName>
    <definedName name="主審名" localSheetId="9">#REF!</definedName>
    <definedName name="主審名" localSheetId="10">#REF!</definedName>
    <definedName name="主審名" localSheetId="6">#REF!</definedName>
    <definedName name="主審名" localSheetId="7">#REF!</definedName>
    <definedName name="主審名">#REF!</definedName>
    <definedName name="大会名">[2]マッチデータ!$E$3</definedName>
    <definedName name="第4の審判">[2]マッチデータ!$J$9</definedName>
    <definedName name="第4の審判員" localSheetId="9">#REF!</definedName>
    <definedName name="第4の審判員" localSheetId="10">#REF!</definedName>
    <definedName name="第4の審判員" localSheetId="6">#REF!</definedName>
    <definedName name="第4の審判員" localSheetId="7">#REF!</definedName>
    <definedName name="第4の審判員">#REF!</definedName>
    <definedName name="天候">[2]マッチデータ!$E$11</definedName>
    <definedName name="風">[2]マッチデータ!$E$13</definedName>
    <definedName name="副審１">[2]マッチデータ!$J$7</definedName>
    <definedName name="副審２">[2]マッチデータ!$J$8</definedName>
  </definedNames>
  <calcPr calcId="152511" concurrentCalc="0"/>
</workbook>
</file>

<file path=xl/calcChain.xml><?xml version="1.0" encoding="utf-8"?>
<calcChain xmlns="http://schemas.openxmlformats.org/spreadsheetml/2006/main">
  <c r="J3" i="128" l="1"/>
  <c r="I27" i="70"/>
  <c r="L27" i="70"/>
  <c r="I26" i="70"/>
  <c r="L26" i="70"/>
  <c r="I25" i="70"/>
  <c r="L25" i="70"/>
  <c r="J11" i="70"/>
  <c r="F11" i="70"/>
  <c r="B11" i="70"/>
  <c r="A11" i="70"/>
  <c r="J10" i="70"/>
  <c r="F10" i="70"/>
  <c r="B10" i="70"/>
  <c r="A10" i="70"/>
  <c r="J9" i="70"/>
  <c r="F9" i="70"/>
  <c r="B9" i="70"/>
  <c r="A9" i="70"/>
  <c r="I7" i="70"/>
  <c r="G7" i="70"/>
  <c r="A7" i="70"/>
  <c r="N3" i="133"/>
  <c r="K3" i="133"/>
  <c r="J3" i="133"/>
  <c r="G3" i="133"/>
  <c r="N3" i="132"/>
  <c r="K3" i="132"/>
  <c r="J3" i="132"/>
  <c r="G3" i="132"/>
  <c r="E3" i="132"/>
  <c r="E3" i="133"/>
  <c r="A3" i="133"/>
  <c r="A3" i="132"/>
  <c r="N3" i="128"/>
  <c r="K3" i="128"/>
  <c r="G3" i="128"/>
  <c r="B20" i="128"/>
  <c r="E3" i="128"/>
  <c r="A3" i="128"/>
  <c r="M3" i="131"/>
  <c r="K3" i="131"/>
  <c r="I3" i="131"/>
  <c r="G3" i="131"/>
  <c r="D3" i="131"/>
  <c r="B3" i="130"/>
  <c r="D3" i="130"/>
  <c r="G3" i="130"/>
  <c r="M3" i="130"/>
  <c r="K3" i="130"/>
  <c r="I3" i="130"/>
  <c r="B3" i="131"/>
  <c r="I3" i="69"/>
  <c r="G3" i="69"/>
  <c r="C47" i="69"/>
  <c r="B3" i="69"/>
  <c r="L4" i="57"/>
  <c r="K4" i="57"/>
  <c r="J4" i="57"/>
  <c r="E4" i="57"/>
  <c r="A4" i="57"/>
  <c r="M3" i="69"/>
  <c r="K3" i="69"/>
  <c r="H4" i="57"/>
  <c r="D3" i="69"/>
  <c r="C4" i="57"/>
  <c r="B20" i="132"/>
  <c r="B9" i="132"/>
  <c r="B31" i="132"/>
  <c r="B31" i="133"/>
  <c r="B20" i="133"/>
  <c r="B9" i="133"/>
  <c r="C23" i="130"/>
  <c r="C11" i="130"/>
  <c r="C47" i="130"/>
  <c r="C35" i="130"/>
  <c r="C23" i="131"/>
  <c r="C11" i="131"/>
  <c r="C47" i="131"/>
  <c r="C35" i="131"/>
  <c r="B31" i="128"/>
  <c r="B9" i="128"/>
  <c r="C11" i="69"/>
  <c r="C23" i="69"/>
  <c r="C35" i="69"/>
  <c r="G4" i="57"/>
  <c r="G22" i="70"/>
  <c r="G20" i="70"/>
  <c r="G19" i="70"/>
  <c r="G16" i="70"/>
  <c r="G23" i="70"/>
  <c r="G15" i="70"/>
  <c r="G18" i="70"/>
  <c r="G26" i="70"/>
  <c r="G27" i="70"/>
  <c r="G25" i="70"/>
  <c r="I36" i="47"/>
  <c r="I47" i="47"/>
  <c r="I14" i="47"/>
  <c r="I12" i="47"/>
  <c r="B10" i="47"/>
  <c r="I40" i="47"/>
  <c r="I11" i="47"/>
  <c r="I23" i="47"/>
  <c r="I32" i="47"/>
  <c r="I19" i="47"/>
  <c r="I42" i="47"/>
  <c r="I21" i="47"/>
  <c r="I49" i="47"/>
  <c r="I29" i="47"/>
  <c r="I17" i="47"/>
  <c r="I44" i="47"/>
  <c r="I26" i="47"/>
  <c r="G28" i="70"/>
</calcChain>
</file>

<file path=xl/sharedStrings.xml><?xml version="1.0" encoding="utf-8"?>
<sst xmlns="http://schemas.openxmlformats.org/spreadsheetml/2006/main" count="4509" uniqueCount="571">
  <si>
    <t>主管チーム提出物等</t>
    <rPh sb="0" eb="2">
      <t>シュカン</t>
    </rPh>
    <rPh sb="5" eb="7">
      <t>テイシュツ</t>
    </rPh>
    <rPh sb="7" eb="8">
      <t>ブツ</t>
    </rPh>
    <rPh sb="8" eb="9">
      <t>トウ</t>
    </rPh>
    <phoneticPr fontId="2"/>
  </si>
  <si>
    <t>会場到着／ウォーミングアップ</t>
    <rPh sb="0" eb="2">
      <t>カイジョウ</t>
    </rPh>
    <rPh sb="2" eb="4">
      <t>トウチャク</t>
    </rPh>
    <phoneticPr fontId="2"/>
  </si>
  <si>
    <t>試合後</t>
    <rPh sb="0" eb="2">
      <t>シアイ</t>
    </rPh>
    <rPh sb="2" eb="3">
      <t>ゴ</t>
    </rPh>
    <phoneticPr fontId="2"/>
  </si>
  <si>
    <t>【公式記録用紙】</t>
    <rPh sb="1" eb="3">
      <t>コウシキ</t>
    </rPh>
    <rPh sb="3" eb="5">
      <t>キロク</t>
    </rPh>
    <rPh sb="5" eb="7">
      <t>ヨウシ</t>
    </rPh>
    <phoneticPr fontId="2"/>
  </si>
  <si>
    <t>【審判報告書】</t>
    <rPh sb="1" eb="3">
      <t>シンパン</t>
    </rPh>
    <rPh sb="3" eb="5">
      <t>ホウコク</t>
    </rPh>
    <rPh sb="5" eb="6">
      <t>ショ</t>
    </rPh>
    <phoneticPr fontId="2"/>
  </si>
  <si>
    <t>【審判報告書(重要事項)】※</t>
    <rPh sb="1" eb="3">
      <t>シンパン</t>
    </rPh>
    <rPh sb="3" eb="5">
      <t>ホウコク</t>
    </rPh>
    <rPh sb="5" eb="6">
      <t>ショ</t>
    </rPh>
    <rPh sb="7" eb="9">
      <t>ジュウヨウ</t>
    </rPh>
    <rPh sb="9" eb="11">
      <t>ジコウ</t>
    </rPh>
    <phoneticPr fontId="2"/>
  </si>
  <si>
    <t>間違いのないように点検すること。</t>
    <rPh sb="0" eb="2">
      <t>マチガ</t>
    </rPh>
    <rPh sb="9" eb="11">
      <t>テンケン</t>
    </rPh>
    <phoneticPr fontId="2"/>
  </si>
  <si>
    <t>退場等があった場合のみ提出</t>
    <rPh sb="0" eb="2">
      <t>タイジョウ</t>
    </rPh>
    <rPh sb="2" eb="3">
      <t>トウ</t>
    </rPh>
    <rPh sb="7" eb="9">
      <t>バアイ</t>
    </rPh>
    <rPh sb="11" eb="13">
      <t>テイシュツ</t>
    </rPh>
    <phoneticPr fontId="2"/>
  </si>
  <si>
    <t>得点欄、警告・退場者を公式記録と照合すること。</t>
    <rPh sb="0" eb="2">
      <t>トクテン</t>
    </rPh>
    <rPh sb="2" eb="3">
      <t>ラン</t>
    </rPh>
    <rPh sb="4" eb="6">
      <t>ケイコク</t>
    </rPh>
    <rPh sb="7" eb="10">
      <t>タイジョウシャ</t>
    </rPh>
    <rPh sb="11" eb="13">
      <t>コウシキ</t>
    </rPh>
    <rPh sb="13" eb="15">
      <t>キロク</t>
    </rPh>
    <rPh sb="16" eb="18">
      <t>ショウゴウ</t>
    </rPh>
    <phoneticPr fontId="2"/>
  </si>
  <si>
    <t>得点欄、警告・退場者を審判報告書と照合すること。</t>
    <rPh sb="0" eb="2">
      <t>トクテン</t>
    </rPh>
    <rPh sb="2" eb="3">
      <t>ラン</t>
    </rPh>
    <rPh sb="4" eb="6">
      <t>ケイコク</t>
    </rPh>
    <rPh sb="7" eb="10">
      <t>タイジョウシャ</t>
    </rPh>
    <rPh sb="11" eb="13">
      <t>シンパン</t>
    </rPh>
    <rPh sb="13" eb="15">
      <t>ホウコク</t>
    </rPh>
    <rPh sb="15" eb="16">
      <t>ショ</t>
    </rPh>
    <rPh sb="17" eb="19">
      <t>ショウゴウ</t>
    </rPh>
    <phoneticPr fontId="2"/>
  </si>
  <si>
    <t>ユニフォームの決定、ｳｫｰﾐﾝｸﾞｱｯﾌﾟ場所等の指示、フェアｰプレー精神の確認等を行ってください。ユニフォームの決定もこの時点とします。</t>
    <rPh sb="7" eb="9">
      <t>ケッテイ</t>
    </rPh>
    <rPh sb="21" eb="23">
      <t>バショ</t>
    </rPh>
    <rPh sb="23" eb="24">
      <t>トウ</t>
    </rPh>
    <rPh sb="25" eb="27">
      <t>シジ</t>
    </rPh>
    <rPh sb="35" eb="37">
      <t>セイシン</t>
    </rPh>
    <rPh sb="38" eb="40">
      <t>カクニン</t>
    </rPh>
    <rPh sb="40" eb="41">
      <t>トウ</t>
    </rPh>
    <rPh sb="42" eb="43">
      <t>オコナ</t>
    </rPh>
    <rPh sb="57" eb="59">
      <t>ケッテイ</t>
    </rPh>
    <rPh sb="62" eb="64">
      <t>ジテン</t>
    </rPh>
    <phoneticPr fontId="2"/>
  </si>
  <si>
    <t>リーグ戦</t>
    <rPh sb="3" eb="4">
      <t>セン</t>
    </rPh>
    <phoneticPr fontId="2"/>
  </si>
  <si>
    <t>ラップ</t>
    <phoneticPr fontId="2"/>
  </si>
  <si>
    <t>スケジュール</t>
    <phoneticPr fontId="2"/>
  </si>
  <si>
    <t>フィールドチェック</t>
    <phoneticPr fontId="2"/>
  </si>
  <si>
    <t>－70</t>
    <phoneticPr fontId="2"/>
  </si>
  <si>
    <t>マッチコーディネーションミーティング</t>
    <phoneticPr fontId="2"/>
  </si>
  <si>
    <t>－15</t>
    <phoneticPr fontId="2"/>
  </si>
  <si>
    <t>チームロッカーイン</t>
    <phoneticPr fontId="2"/>
  </si>
  <si>
    <t>－15</t>
    <phoneticPr fontId="2"/>
  </si>
  <si>
    <t>－7</t>
    <phoneticPr fontId="2"/>
  </si>
  <si>
    <t>3’</t>
    <phoneticPr fontId="2"/>
  </si>
  <si>
    <t>チームロッカーアウト</t>
    <phoneticPr fontId="2"/>
  </si>
  <si>
    <t>プレマッチセレモニー</t>
    <phoneticPr fontId="2"/>
  </si>
  <si>
    <t>－4</t>
    <phoneticPr fontId="2"/>
  </si>
  <si>
    <t>1’</t>
    <phoneticPr fontId="2"/>
  </si>
  <si>
    <t>－3</t>
    <phoneticPr fontId="2"/>
  </si>
  <si>
    <t>1’</t>
    <phoneticPr fontId="2"/>
  </si>
  <si>
    <t>－2</t>
    <phoneticPr fontId="2"/>
  </si>
  <si>
    <t>2’</t>
    <phoneticPr fontId="2"/>
  </si>
  <si>
    <t>コイントス</t>
    <phoneticPr fontId="2"/>
  </si>
  <si>
    <t>±0</t>
    <phoneticPr fontId="2"/>
  </si>
  <si>
    <t>45’</t>
    <phoneticPr fontId="2"/>
  </si>
  <si>
    <t>キックオフ</t>
    <phoneticPr fontId="2"/>
  </si>
  <si>
    <t>±45</t>
    <phoneticPr fontId="2"/>
  </si>
  <si>
    <t>15’</t>
    <phoneticPr fontId="2"/>
  </si>
  <si>
    <t>ハーフタイム</t>
    <phoneticPr fontId="2"/>
  </si>
  <si>
    <t>±60</t>
    <phoneticPr fontId="2"/>
  </si>
  <si>
    <t>±75</t>
    <phoneticPr fontId="2"/>
  </si>
  <si>
    <t>+105</t>
    <phoneticPr fontId="2"/>
  </si>
  <si>
    <t>+135</t>
    <phoneticPr fontId="2"/>
  </si>
  <si>
    <t>試合時間：</t>
    <rPh sb="0" eb="2">
      <t>シアイ</t>
    </rPh>
    <rPh sb="2" eb="4">
      <t>ジカン</t>
    </rPh>
    <phoneticPr fontId="2"/>
  </si>
  <si>
    <t>分</t>
    <rPh sb="0" eb="1">
      <t>フン</t>
    </rPh>
    <phoneticPr fontId="2"/>
  </si>
  <si>
    <t>延長：</t>
    <rPh sb="0" eb="2">
      <t>エンチョウ</t>
    </rPh>
    <phoneticPr fontId="2"/>
  </si>
  <si>
    <t>キックオフ時刻:</t>
    <rPh sb="5" eb="7">
      <t>ジコク</t>
    </rPh>
    <phoneticPr fontId="2"/>
  </si>
  <si>
    <t>ﾏｯﾁレベル（節／日)：</t>
    <rPh sb="7" eb="8">
      <t>セツ</t>
    </rPh>
    <rPh sb="9" eb="10">
      <t>ヒ</t>
    </rPh>
    <phoneticPr fontId="2"/>
  </si>
  <si>
    <t>期日（年月日）:</t>
    <rPh sb="0" eb="1">
      <t>キ</t>
    </rPh>
    <rPh sb="1" eb="2">
      <t>ヒ</t>
    </rPh>
    <rPh sb="3" eb="6">
      <t>ネンガッピ</t>
    </rPh>
    <phoneticPr fontId="2"/>
  </si>
  <si>
    <t>大　会　名:</t>
    <rPh sb="0" eb="1">
      <t>ダイ</t>
    </rPh>
    <rPh sb="2" eb="3">
      <t>カイ</t>
    </rPh>
    <rPh sb="4" eb="5">
      <t>メイ</t>
    </rPh>
    <phoneticPr fontId="2"/>
  </si>
  <si>
    <t>競技場:</t>
    <rPh sb="0" eb="3">
      <t>キョウギジョウ</t>
    </rPh>
    <phoneticPr fontId="2"/>
  </si>
  <si>
    <t>大会方式：</t>
    <rPh sb="0" eb="2">
      <t>タイカイ</t>
    </rPh>
    <rPh sb="2" eb="4">
      <t>ホウシキ</t>
    </rPh>
    <phoneticPr fontId="2"/>
  </si>
  <si>
    <t>対戦カード</t>
    <rPh sb="0" eb="2">
      <t>タイセン</t>
    </rPh>
    <phoneticPr fontId="2"/>
  </si>
  <si>
    <t>メンバー表提出</t>
    <rPh sb="4" eb="5">
      <t>ヒョウ</t>
    </rPh>
    <rPh sb="5" eb="7">
      <t>テイシュツ</t>
    </rPh>
    <phoneticPr fontId="2"/>
  </si>
  <si>
    <t>チーム到着（ロッカーイン）</t>
    <rPh sb="3" eb="5">
      <t>トウチャク</t>
    </rPh>
    <phoneticPr fontId="2"/>
  </si>
  <si>
    <t>ピッチ内ｳｫｰﾐﾝｸﾞｱｯﾌﾟ　終了</t>
    <rPh sb="3" eb="4">
      <t>ナイ</t>
    </rPh>
    <rPh sb="16" eb="18">
      <t>シュウリョウ</t>
    </rPh>
    <phoneticPr fontId="2"/>
  </si>
  <si>
    <t>ピッチ内ｳｫｰﾐﾝｸﾞｱｯﾌﾟ　開始</t>
    <rPh sb="3" eb="4">
      <t>ナイ</t>
    </rPh>
    <rPh sb="16" eb="18">
      <t>カイシ</t>
    </rPh>
    <phoneticPr fontId="2"/>
  </si>
  <si>
    <t>観客へのメンバー発表</t>
    <rPh sb="0" eb="2">
      <t>カンキャク</t>
    </rPh>
    <rPh sb="8" eb="10">
      <t>ハッピョウ</t>
    </rPh>
    <phoneticPr fontId="2"/>
  </si>
  <si>
    <t>選手同士握手(ピッチ上）</t>
    <rPh sb="0" eb="2">
      <t>センシュ</t>
    </rPh>
    <rPh sb="2" eb="4">
      <t>ドウシ</t>
    </rPh>
    <rPh sb="4" eb="6">
      <t>アクシュ</t>
    </rPh>
    <rPh sb="10" eb="11">
      <t>ジョウ</t>
    </rPh>
    <phoneticPr fontId="2"/>
  </si>
  <si>
    <t>ピッチへ選手入場</t>
    <rPh sb="4" eb="6">
      <t>センシュ</t>
    </rPh>
    <rPh sb="6" eb="8">
      <t>ニュウジョウ</t>
    </rPh>
    <phoneticPr fontId="2"/>
  </si>
  <si>
    <t>(両チーム写真撮影）</t>
    <rPh sb="1" eb="2">
      <t>リョウ</t>
    </rPh>
    <rPh sb="5" eb="7">
      <t>シャシン</t>
    </rPh>
    <rPh sb="7" eb="9">
      <t>サツエイ</t>
    </rPh>
    <phoneticPr fontId="2"/>
  </si>
  <si>
    <t>前半戦終了</t>
    <rPh sb="0" eb="2">
      <t>ゼンハン</t>
    </rPh>
    <rPh sb="2" eb="3">
      <t>セン</t>
    </rPh>
    <rPh sb="3" eb="5">
      <t>シュウリョウ</t>
    </rPh>
    <phoneticPr fontId="2"/>
  </si>
  <si>
    <t>後半戦キックオフ</t>
    <rPh sb="0" eb="2">
      <t>コウハン</t>
    </rPh>
    <rPh sb="2" eb="3">
      <t>セン</t>
    </rPh>
    <phoneticPr fontId="2"/>
  </si>
  <si>
    <t>公式入場者数発表（確定）</t>
    <rPh sb="0" eb="2">
      <t>コウシキ</t>
    </rPh>
    <rPh sb="2" eb="5">
      <t>ニュウジョウシャ</t>
    </rPh>
    <rPh sb="5" eb="6">
      <t>スウ</t>
    </rPh>
    <rPh sb="6" eb="8">
      <t>ハッピョウ</t>
    </rPh>
    <rPh sb="9" eb="11">
      <t>カクテイ</t>
    </rPh>
    <phoneticPr fontId="2"/>
  </si>
  <si>
    <t>試合終了</t>
    <rPh sb="0" eb="2">
      <t>シアイ</t>
    </rPh>
    <rPh sb="2" eb="4">
      <t>シュウリョウ</t>
    </rPh>
    <phoneticPr fontId="2"/>
  </si>
  <si>
    <t>試合終了後握手</t>
    <rPh sb="0" eb="2">
      <t>シアイ</t>
    </rPh>
    <rPh sb="2" eb="4">
      <t>シュウリョウ</t>
    </rPh>
    <rPh sb="4" eb="5">
      <t>ゴ</t>
    </rPh>
    <rPh sb="5" eb="7">
      <t>アクシュ</t>
    </rPh>
    <phoneticPr fontId="2"/>
  </si>
  <si>
    <t>公式記録完成</t>
    <rPh sb="0" eb="2">
      <t>コウシキ</t>
    </rPh>
    <rPh sb="2" eb="4">
      <t>キロク</t>
    </rPh>
    <rPh sb="4" eb="6">
      <t>カンセイ</t>
    </rPh>
    <phoneticPr fontId="2"/>
  </si>
  <si>
    <t>試合当日カウントダウン</t>
    <rPh sb="0" eb="2">
      <t>シアイ</t>
    </rPh>
    <rPh sb="2" eb="4">
      <t>トウジツ</t>
    </rPh>
    <phoneticPr fontId="2"/>
  </si>
  <si>
    <t>PK方式：有/無</t>
    <rPh sb="2" eb="4">
      <t>ホウシキ</t>
    </rPh>
    <rPh sb="5" eb="6">
      <t>アリ</t>
    </rPh>
    <rPh sb="7" eb="8">
      <t>ナシ</t>
    </rPh>
    <phoneticPr fontId="2"/>
  </si>
  <si>
    <t>実時刻</t>
    <rPh sb="0" eb="1">
      <t>ジツ</t>
    </rPh>
    <rPh sb="1" eb="3">
      <t>ジコク</t>
    </rPh>
    <phoneticPr fontId="2"/>
  </si>
  <si>
    <t>この時間にはﾁｰﾑが到着できるように、会場担当はチーム控え室等の準備を終えるようにしてください。</t>
    <rPh sb="2" eb="4">
      <t>ジカン</t>
    </rPh>
    <rPh sb="10" eb="12">
      <t>トウチャク</t>
    </rPh>
    <rPh sb="19" eb="21">
      <t>カイジョウ</t>
    </rPh>
    <rPh sb="21" eb="23">
      <t>タントウ</t>
    </rPh>
    <rPh sb="27" eb="28">
      <t>ヒカ</t>
    </rPh>
    <rPh sb="29" eb="30">
      <t>シツ</t>
    </rPh>
    <rPh sb="30" eb="31">
      <t>トウ</t>
    </rPh>
    <rPh sb="32" eb="34">
      <t>ジュンビ</t>
    </rPh>
    <rPh sb="35" eb="36">
      <t>オ</t>
    </rPh>
    <phoneticPr fontId="2"/>
  </si>
  <si>
    <t>①【メンバー提出用紙】②【得点管理表】③【警告・退場管理表】④【選手証】</t>
    <rPh sb="6" eb="8">
      <t>テイシュツ</t>
    </rPh>
    <rPh sb="8" eb="10">
      <t>ヨウシ</t>
    </rPh>
    <rPh sb="13" eb="15">
      <t>トクテン</t>
    </rPh>
    <rPh sb="15" eb="17">
      <t>カンリ</t>
    </rPh>
    <rPh sb="17" eb="18">
      <t>ヒョウ</t>
    </rPh>
    <rPh sb="21" eb="23">
      <t>ケイコク</t>
    </rPh>
    <rPh sb="24" eb="26">
      <t>タイジョウ</t>
    </rPh>
    <rPh sb="26" eb="28">
      <t>カンリ</t>
    </rPh>
    <rPh sb="28" eb="29">
      <t>ヒョウ</t>
    </rPh>
    <rPh sb="32" eb="34">
      <t>センシュ</t>
    </rPh>
    <rPh sb="34" eb="35">
      <t>ショウ</t>
    </rPh>
    <phoneticPr fontId="2"/>
  </si>
  <si>
    <t>選手入場の2分前には入場待機し、審判による用具のチェックを行います。</t>
    <rPh sb="0" eb="2">
      <t>センシュ</t>
    </rPh>
    <rPh sb="2" eb="4">
      <t>ニュウジョウ</t>
    </rPh>
    <rPh sb="6" eb="7">
      <t>フン</t>
    </rPh>
    <rPh sb="7" eb="8">
      <t>マエ</t>
    </rPh>
    <rPh sb="10" eb="12">
      <t>ニュウジョウ</t>
    </rPh>
    <rPh sb="12" eb="14">
      <t>タイキ</t>
    </rPh>
    <rPh sb="16" eb="18">
      <t>シンパン</t>
    </rPh>
    <rPh sb="21" eb="23">
      <t>ヨウグ</t>
    </rPh>
    <rPh sb="29" eb="30">
      <t>オコナ</t>
    </rPh>
    <phoneticPr fontId="2"/>
  </si>
  <si>
    <t>プレマッチセレモニー要領を参照</t>
    <rPh sb="10" eb="12">
      <t>ヨウリョウ</t>
    </rPh>
    <rPh sb="13" eb="15">
      <t>サンショウ</t>
    </rPh>
    <phoneticPr fontId="2"/>
  </si>
  <si>
    <t>審判団と両チームのキャプテンでトスを行う。その間、ボールを入れて良いかは事前に打合せておく。</t>
    <rPh sb="0" eb="2">
      <t>シンパン</t>
    </rPh>
    <rPh sb="2" eb="3">
      <t>ダン</t>
    </rPh>
    <rPh sb="4" eb="5">
      <t>リョウ</t>
    </rPh>
    <rPh sb="18" eb="19">
      <t>オコナ</t>
    </rPh>
    <rPh sb="23" eb="24">
      <t>カン</t>
    </rPh>
    <rPh sb="29" eb="30">
      <t>イ</t>
    </rPh>
    <rPh sb="32" eb="33">
      <t>ヨ</t>
    </rPh>
    <rPh sb="36" eb="38">
      <t>ジゼン</t>
    </rPh>
    <rPh sb="39" eb="41">
      <t>ウチアワ</t>
    </rPh>
    <phoneticPr fontId="2"/>
  </si>
  <si>
    <t>後半キックオフ時間は前半キックオフ時刻より60分後を原則とする。</t>
    <rPh sb="0" eb="2">
      <t>コウハン</t>
    </rPh>
    <rPh sb="7" eb="9">
      <t>ジカン</t>
    </rPh>
    <rPh sb="10" eb="12">
      <t>ゼンハン</t>
    </rPh>
    <rPh sb="17" eb="19">
      <t>ジコク</t>
    </rPh>
    <rPh sb="23" eb="24">
      <t>フン</t>
    </rPh>
    <rPh sb="24" eb="25">
      <t>ゴ</t>
    </rPh>
    <rPh sb="26" eb="28">
      <t>ゲンソク</t>
    </rPh>
    <phoneticPr fontId="2"/>
  </si>
  <si>
    <t>試合終了後、30分後を目標とする。戦評をつける場合は45分以内を目標とする。</t>
    <rPh sb="0" eb="2">
      <t>シアイ</t>
    </rPh>
    <rPh sb="2" eb="4">
      <t>シュウリョウ</t>
    </rPh>
    <rPh sb="4" eb="5">
      <t>ゴ</t>
    </rPh>
    <rPh sb="8" eb="9">
      <t>フン</t>
    </rPh>
    <rPh sb="9" eb="10">
      <t>ゴ</t>
    </rPh>
    <rPh sb="11" eb="13">
      <t>モクヒョウ</t>
    </rPh>
    <rPh sb="17" eb="18">
      <t>セン</t>
    </rPh>
    <rPh sb="18" eb="19">
      <t>ヒョウ</t>
    </rPh>
    <rPh sb="23" eb="25">
      <t>バアイ</t>
    </rPh>
    <rPh sb="28" eb="29">
      <t>フン</t>
    </rPh>
    <rPh sb="29" eb="31">
      <t>イナイ</t>
    </rPh>
    <rPh sb="32" eb="34">
      <t>モクヒョウ</t>
    </rPh>
    <phoneticPr fontId="2"/>
  </si>
  <si>
    <t>試　合　中</t>
    <rPh sb="0" eb="1">
      <t>ココロ</t>
    </rPh>
    <rPh sb="2" eb="3">
      <t>ゴウ</t>
    </rPh>
    <rPh sb="4" eb="5">
      <t>チュウ</t>
    </rPh>
    <phoneticPr fontId="2"/>
  </si>
  <si>
    <t>-80</t>
    <phoneticPr fontId="2"/>
  </si>
  <si>
    <t>チェック</t>
    <phoneticPr fontId="2"/>
  </si>
  <si>
    <t>□</t>
    <phoneticPr fontId="2"/>
  </si>
  <si>
    <t>①</t>
    <phoneticPr fontId="2"/>
  </si>
  <si>
    <t>□</t>
    <phoneticPr fontId="2"/>
  </si>
  <si>
    <t>②</t>
    <phoneticPr fontId="2"/>
  </si>
  <si>
    <t>③</t>
    <phoneticPr fontId="2"/>
  </si>
  <si>
    <t>□</t>
    <phoneticPr fontId="2"/>
  </si>
  <si>
    <t>④</t>
    <phoneticPr fontId="2"/>
  </si>
  <si>
    <t>⑤</t>
    <phoneticPr fontId="2"/>
  </si>
  <si>
    <t>⑥</t>
    <phoneticPr fontId="2"/>
  </si>
  <si>
    <t>☐</t>
    <phoneticPr fontId="2"/>
  </si>
  <si>
    <t>⑦</t>
    <phoneticPr fontId="2"/>
  </si>
  <si>
    <t>【運営経費決算書】</t>
    <rPh sb="1" eb="3">
      <t>ウンエイ</t>
    </rPh>
    <rPh sb="3" eb="5">
      <t>ケイヒ</t>
    </rPh>
    <rPh sb="5" eb="8">
      <t>ケッサンショ</t>
    </rPh>
    <phoneticPr fontId="2"/>
  </si>
  <si>
    <t>【運営(主管料/審判日当)受領書】</t>
    <rPh sb="1" eb="3">
      <t>ウンエイ</t>
    </rPh>
    <rPh sb="4" eb="6">
      <t>シュカン</t>
    </rPh>
    <rPh sb="6" eb="7">
      <t>リョウ</t>
    </rPh>
    <rPh sb="8" eb="10">
      <t>シンパン</t>
    </rPh>
    <rPh sb="10" eb="12">
      <t>ニットウ</t>
    </rPh>
    <rPh sb="13" eb="16">
      <t>ジュリョウショ</t>
    </rPh>
    <phoneticPr fontId="2"/>
  </si>
  <si>
    <t>【領収書原本(添付台紙)】</t>
    <rPh sb="1" eb="4">
      <t>リョウシュウショ</t>
    </rPh>
    <rPh sb="4" eb="6">
      <t>ゲンポン</t>
    </rPh>
    <rPh sb="7" eb="9">
      <t>テンプ</t>
    </rPh>
    <rPh sb="9" eb="11">
      <t>ダイシ</t>
    </rPh>
    <phoneticPr fontId="2"/>
  </si>
  <si>
    <t>エリア</t>
    <phoneticPr fontId="4"/>
  </si>
  <si>
    <t>D1</t>
    <phoneticPr fontId="4"/>
  </si>
  <si>
    <t>D3北</t>
    <rPh sb="2" eb="3">
      <t>キタ</t>
    </rPh>
    <phoneticPr fontId="4"/>
  </si>
  <si>
    <t>D3太平洋</t>
    <rPh sb="2" eb="5">
      <t>タイヘイヨウ</t>
    </rPh>
    <phoneticPr fontId="4"/>
  </si>
  <si>
    <t>D3南</t>
    <rPh sb="2" eb="3">
      <t>ミナミ</t>
    </rPh>
    <phoneticPr fontId="4"/>
  </si>
  <si>
    <t>VS</t>
  </si>
  <si>
    <t>－25</t>
    <phoneticPr fontId="2"/>
  </si>
  <si>
    <t>10’</t>
    <phoneticPr fontId="2"/>
  </si>
  <si>
    <t>キックオフ時刻を入力するとスケジュール時刻が表示されます。</t>
    <rPh sb="5" eb="7">
      <t>ジコク</t>
    </rPh>
    <rPh sb="8" eb="10">
      <t>ニュウリョク</t>
    </rPh>
    <rPh sb="19" eb="21">
      <t>ジコク</t>
    </rPh>
    <rPh sb="22" eb="24">
      <t>ヒョウジ</t>
    </rPh>
    <phoneticPr fontId="2"/>
  </si>
  <si>
    <t>D3中部</t>
    <rPh sb="2" eb="4">
      <t>チュウブ</t>
    </rPh>
    <phoneticPr fontId="4"/>
  </si>
  <si>
    <t>D3盛岡</t>
    <rPh sb="2" eb="4">
      <t>モリオカ</t>
    </rPh>
    <phoneticPr fontId="4"/>
  </si>
  <si>
    <t>D3サテライト</t>
    <phoneticPr fontId="4"/>
  </si>
  <si>
    <t>【退場者の報告】</t>
    <rPh sb="1" eb="4">
      <t>タイジョウシャ</t>
    </rPh>
    <rPh sb="5" eb="7">
      <t>ホウコク</t>
    </rPh>
    <phoneticPr fontId="4"/>
  </si>
  <si>
    <t>□</t>
    <phoneticPr fontId="4"/>
  </si>
  <si>
    <t>　　１週間以内を目処に</t>
    <rPh sb="3" eb="5">
      <t>シュウカン</t>
    </rPh>
    <rPh sb="5" eb="7">
      <t>イナイ</t>
    </rPh>
    <rPh sb="8" eb="10">
      <t>メド</t>
    </rPh>
    <phoneticPr fontId="2"/>
  </si>
  <si>
    <t>主管チームの業務</t>
    <rPh sb="0" eb="2">
      <t>シュカン</t>
    </rPh>
    <rPh sb="6" eb="8">
      <t>ギョウム</t>
    </rPh>
    <phoneticPr fontId="2"/>
  </si>
  <si>
    <t>≪試合前日まで≫</t>
    <rPh sb="1" eb="3">
      <t>シアイ</t>
    </rPh>
    <rPh sb="3" eb="5">
      <t>ゼンジツ</t>
    </rPh>
    <phoneticPr fontId="2"/>
  </si>
  <si>
    <t>≪試合開始前≫</t>
    <rPh sb="1" eb="3">
      <t>シアイ</t>
    </rPh>
    <rPh sb="3" eb="5">
      <t>カイシ</t>
    </rPh>
    <rPh sb="5" eb="6">
      <t>マエ</t>
    </rPh>
    <phoneticPr fontId="2"/>
  </si>
  <si>
    <t>≪試合中≫</t>
    <rPh sb="1" eb="4">
      <t>シアイチュウ</t>
    </rPh>
    <phoneticPr fontId="2"/>
  </si>
  <si>
    <t>≪試合終了後≫</t>
    <rPh sb="1" eb="3">
      <t>シアイ</t>
    </rPh>
    <rPh sb="3" eb="5">
      <t>シュウリョウ</t>
    </rPh>
    <rPh sb="5" eb="6">
      <t>ゴ</t>
    </rPh>
    <phoneticPr fontId="2"/>
  </si>
  <si>
    <t>≪試合翌日以降≫</t>
    <rPh sb="1" eb="3">
      <t>シアイ</t>
    </rPh>
    <rPh sb="3" eb="5">
      <t>ヨクジツ</t>
    </rPh>
    <rPh sb="5" eb="7">
      <t>イコウ</t>
    </rPh>
    <phoneticPr fontId="2"/>
  </si>
  <si>
    <t>試合開始80分前までに球技場の準備を行う。（第31条、第32条、第34条）</t>
    <rPh sb="0" eb="2">
      <t>シアイ</t>
    </rPh>
    <rPh sb="2" eb="4">
      <t>カイシ</t>
    </rPh>
    <rPh sb="6" eb="7">
      <t>フン</t>
    </rPh>
    <rPh sb="7" eb="8">
      <t>マエ</t>
    </rPh>
    <rPh sb="11" eb="14">
      <t>キュウギジョウ</t>
    </rPh>
    <rPh sb="15" eb="17">
      <t>ジュンビ</t>
    </rPh>
    <rPh sb="18" eb="19">
      <t>オコナ</t>
    </rPh>
    <rPh sb="22" eb="23">
      <t>ダイ</t>
    </rPh>
    <rPh sb="25" eb="26">
      <t>ジョウ</t>
    </rPh>
    <rPh sb="27" eb="28">
      <t>ダイ</t>
    </rPh>
    <rPh sb="30" eb="31">
      <t>ジョウ</t>
    </rPh>
    <rPh sb="32" eb="33">
      <t>ダイ</t>
    </rPh>
    <rPh sb="35" eb="36">
      <t>ジョウ</t>
    </rPh>
    <phoneticPr fontId="2"/>
  </si>
  <si>
    <t>試合開催日、キックオフ時間または開催地に変更がある場合には、2週間前までにリーグコミッショナーに申し入れする。（第56条）</t>
    <rPh sb="0" eb="2">
      <t>シアイ</t>
    </rPh>
    <rPh sb="2" eb="5">
      <t>カイサイビ</t>
    </rPh>
    <rPh sb="11" eb="13">
      <t>ジカン</t>
    </rPh>
    <rPh sb="16" eb="19">
      <t>カイサイチ</t>
    </rPh>
    <rPh sb="20" eb="22">
      <t>ヘンコウ</t>
    </rPh>
    <rPh sb="25" eb="27">
      <t>バアイ</t>
    </rPh>
    <rPh sb="31" eb="34">
      <t>シュウカンマエ</t>
    </rPh>
    <rPh sb="48" eb="49">
      <t>モウ</t>
    </rPh>
    <rPh sb="50" eb="51">
      <t>イ</t>
    </rPh>
    <rPh sb="56" eb="57">
      <t>ダイ</t>
    </rPh>
    <rPh sb="59" eb="60">
      <t>ジョウ</t>
    </rPh>
    <phoneticPr fontId="2"/>
  </si>
  <si>
    <t>市町村会場等、借用した会場を使用する場合には、遅くとも2週間前までに時間等の確認を行う。（電話可）</t>
    <rPh sb="0" eb="3">
      <t>シチョウソン</t>
    </rPh>
    <rPh sb="3" eb="6">
      <t>カイジョウトウ</t>
    </rPh>
    <rPh sb="7" eb="9">
      <t>シャクヨウ</t>
    </rPh>
    <rPh sb="11" eb="13">
      <t>カイジョウ</t>
    </rPh>
    <rPh sb="14" eb="16">
      <t>シヨウ</t>
    </rPh>
    <rPh sb="18" eb="20">
      <t>バアイ</t>
    </rPh>
    <rPh sb="23" eb="24">
      <t>オソ</t>
    </rPh>
    <rPh sb="28" eb="30">
      <t>シュウカン</t>
    </rPh>
    <rPh sb="30" eb="31">
      <t>マエ</t>
    </rPh>
    <rPh sb="34" eb="37">
      <t>ジカントウ</t>
    </rPh>
    <rPh sb="38" eb="40">
      <t>カクニン</t>
    </rPh>
    <rPh sb="41" eb="42">
      <t>オコナ</t>
    </rPh>
    <rPh sb="45" eb="47">
      <t>デンワ</t>
    </rPh>
    <rPh sb="47" eb="48">
      <t>カ</t>
    </rPh>
    <phoneticPr fontId="2"/>
  </si>
  <si>
    <t>≪その他≫</t>
    <rPh sb="3" eb="4">
      <t>タ</t>
    </rPh>
    <phoneticPr fontId="2"/>
  </si>
  <si>
    <t>主審が到着する前にやむを得ない事情により試合を中止する場合は、主管チームが決定する。（第59条）</t>
    <rPh sb="0" eb="2">
      <t>シュシン</t>
    </rPh>
    <rPh sb="3" eb="5">
      <t>トウチャク</t>
    </rPh>
    <rPh sb="7" eb="8">
      <t>マエ</t>
    </rPh>
    <rPh sb="12" eb="13">
      <t>エ</t>
    </rPh>
    <rPh sb="15" eb="17">
      <t>ジジョウ</t>
    </rPh>
    <rPh sb="20" eb="22">
      <t>シアイ</t>
    </rPh>
    <rPh sb="23" eb="25">
      <t>チュウシ</t>
    </rPh>
    <rPh sb="27" eb="29">
      <t>バアイ</t>
    </rPh>
    <rPh sb="31" eb="33">
      <t>シュカン</t>
    </rPh>
    <rPh sb="37" eb="39">
      <t>ケッテイ</t>
    </rPh>
    <rPh sb="43" eb="44">
      <t>ダイ</t>
    </rPh>
    <rPh sb="46" eb="47">
      <t>ジョウ</t>
    </rPh>
    <phoneticPr fontId="2"/>
  </si>
  <si>
    <t>メンバー用紙の記載事項を確認する。(第64条）</t>
    <rPh sb="4" eb="6">
      <t>ヨウシ</t>
    </rPh>
    <rPh sb="7" eb="9">
      <t>キサイ</t>
    </rPh>
    <rPh sb="9" eb="11">
      <t>ジコウ</t>
    </rPh>
    <rPh sb="12" eb="14">
      <t>カクニン</t>
    </rPh>
    <rPh sb="18" eb="19">
      <t>ダイ</t>
    </rPh>
    <rPh sb="21" eb="22">
      <t>ジョウ</t>
    </rPh>
    <phoneticPr fontId="2"/>
  </si>
  <si>
    <t>補助係員　ボールパーソン4名、記録係2名、担架要員4名、受付・交代係1名、経理1名（第67条）</t>
    <rPh sb="0" eb="2">
      <t>ホジョ</t>
    </rPh>
    <rPh sb="2" eb="4">
      <t>カカリイン</t>
    </rPh>
    <rPh sb="13" eb="14">
      <t>メイ</t>
    </rPh>
    <rPh sb="15" eb="17">
      <t>キロク</t>
    </rPh>
    <rPh sb="17" eb="18">
      <t>カカリ</t>
    </rPh>
    <rPh sb="19" eb="20">
      <t>メイ</t>
    </rPh>
    <rPh sb="21" eb="23">
      <t>タンカ</t>
    </rPh>
    <rPh sb="23" eb="25">
      <t>ヨウイン</t>
    </rPh>
    <rPh sb="26" eb="27">
      <t>メイ</t>
    </rPh>
    <rPh sb="28" eb="30">
      <t>ウケツケ</t>
    </rPh>
    <rPh sb="31" eb="33">
      <t>コウタイ</t>
    </rPh>
    <rPh sb="33" eb="34">
      <t>カカリ</t>
    </rPh>
    <rPh sb="35" eb="36">
      <t>メイ</t>
    </rPh>
    <rPh sb="37" eb="39">
      <t>ケイリ</t>
    </rPh>
    <rPh sb="40" eb="41">
      <t>メイ</t>
    </rPh>
    <rPh sb="42" eb="43">
      <t>ダイ</t>
    </rPh>
    <rPh sb="45" eb="46">
      <t>ジョウ</t>
    </rPh>
    <phoneticPr fontId="2"/>
  </si>
  <si>
    <t>マスコミ対応及び一般客対応（第68条）</t>
    <rPh sb="4" eb="6">
      <t>タイオウ</t>
    </rPh>
    <rPh sb="6" eb="7">
      <t>オヨ</t>
    </rPh>
    <rPh sb="8" eb="11">
      <t>イッパンキャク</t>
    </rPh>
    <rPh sb="11" eb="13">
      <t>タイオウ</t>
    </rPh>
    <rPh sb="14" eb="15">
      <t>ダイ</t>
    </rPh>
    <rPh sb="17" eb="18">
      <t>ジョウ</t>
    </rPh>
    <phoneticPr fontId="2"/>
  </si>
  <si>
    <t>公式記録用紙に試合記録を行う。</t>
    <rPh sb="0" eb="2">
      <t>コウシキ</t>
    </rPh>
    <rPh sb="2" eb="4">
      <t>キロク</t>
    </rPh>
    <rPh sb="4" eb="6">
      <t>ヨウシ</t>
    </rPh>
    <rPh sb="7" eb="9">
      <t>シアイ</t>
    </rPh>
    <rPh sb="9" eb="11">
      <t>キロク</t>
    </rPh>
    <rPh sb="12" eb="13">
      <t>オコナ</t>
    </rPh>
    <phoneticPr fontId="2"/>
  </si>
  <si>
    <t>試合記録の内容確認のため、公式記録用紙に主審および両チームの署名を受ける。</t>
    <rPh sb="0" eb="2">
      <t>シアイ</t>
    </rPh>
    <rPh sb="2" eb="4">
      <t>キロク</t>
    </rPh>
    <rPh sb="5" eb="7">
      <t>ナイヨウ</t>
    </rPh>
    <rPh sb="7" eb="9">
      <t>カクニン</t>
    </rPh>
    <rPh sb="13" eb="15">
      <t>コウシキ</t>
    </rPh>
    <rPh sb="15" eb="17">
      <t>キロク</t>
    </rPh>
    <rPh sb="17" eb="19">
      <t>ヨウシ</t>
    </rPh>
    <rPh sb="20" eb="22">
      <t>シュシン</t>
    </rPh>
    <rPh sb="25" eb="26">
      <t>リョウ</t>
    </rPh>
    <rPh sb="30" eb="32">
      <t>ショメイ</t>
    </rPh>
    <rPh sb="33" eb="34">
      <t>ウ</t>
    </rPh>
    <phoneticPr fontId="2"/>
  </si>
  <si>
    <t>試合開催に要する経費は、主管チームが仮払いで負担・現金支給する。（第71条）</t>
    <rPh sb="0" eb="2">
      <t>シアイ</t>
    </rPh>
    <rPh sb="2" eb="4">
      <t>カイサイ</t>
    </rPh>
    <rPh sb="5" eb="6">
      <t>ヨウ</t>
    </rPh>
    <rPh sb="8" eb="10">
      <t>ケイヒ</t>
    </rPh>
    <rPh sb="12" eb="14">
      <t>シュカン</t>
    </rPh>
    <rPh sb="18" eb="20">
      <t>カリバラ</t>
    </rPh>
    <rPh sb="22" eb="24">
      <t>フタン</t>
    </rPh>
    <rPh sb="25" eb="27">
      <t>ゲンキン</t>
    </rPh>
    <rPh sb="27" eb="29">
      <t>シキュウ</t>
    </rPh>
    <rPh sb="33" eb="34">
      <t>ダイ</t>
    </rPh>
    <rPh sb="36" eb="37">
      <t>ジョウ</t>
    </rPh>
    <phoneticPr fontId="2"/>
  </si>
  <si>
    <t>退場処分を受けた選手が出た場合、試合終了後、規律・フェアプレー担当に電話で報告する。</t>
    <rPh sb="0" eb="2">
      <t>タイジョウ</t>
    </rPh>
    <rPh sb="2" eb="4">
      <t>ショブン</t>
    </rPh>
    <rPh sb="5" eb="6">
      <t>ウ</t>
    </rPh>
    <rPh sb="8" eb="10">
      <t>センシュ</t>
    </rPh>
    <rPh sb="11" eb="12">
      <t>デ</t>
    </rPh>
    <rPh sb="13" eb="15">
      <t>バアイ</t>
    </rPh>
    <rPh sb="16" eb="18">
      <t>シアイ</t>
    </rPh>
    <rPh sb="18" eb="20">
      <t>シュウリョウ</t>
    </rPh>
    <rPh sb="20" eb="21">
      <t>ゴ</t>
    </rPh>
    <rPh sb="22" eb="24">
      <t>キリツ</t>
    </rPh>
    <rPh sb="31" eb="33">
      <t>タントウ</t>
    </rPh>
    <rPh sb="34" eb="36">
      <t>デンワ</t>
    </rPh>
    <rPh sb="37" eb="39">
      <t>ホウコク</t>
    </rPh>
    <phoneticPr fontId="2"/>
  </si>
  <si>
    <t>⑧</t>
    <phoneticPr fontId="4"/>
  </si>
  <si>
    <t>リーグ使用欄</t>
  </si>
  <si>
    <t>2種委員会</t>
  </si>
  <si>
    <t>実行本部長</t>
  </si>
  <si>
    <t>リーグ会計</t>
  </si>
  <si>
    <t>リーグ</t>
  </si>
  <si>
    <t>開催市町村名</t>
  </si>
  <si>
    <t>会場名</t>
  </si>
  <si>
    <t>エリア</t>
  </si>
  <si>
    <t>D1</t>
  </si>
  <si>
    <t>D2</t>
  </si>
  <si>
    <t>D3北</t>
  </si>
  <si>
    <t>D3盛岡</t>
  </si>
  <si>
    <t>D3中部</t>
  </si>
  <si>
    <t>D3太平洋</t>
  </si>
  <si>
    <t>D3南</t>
  </si>
  <si>
    <t>D3サテライト</t>
  </si>
  <si>
    <t>節</t>
  </si>
  <si>
    <t>開　　催　　日</t>
  </si>
  <si>
    <t>マッチNo</t>
  </si>
  <si>
    <t>対戦カード</t>
  </si>
  <si>
    <t>ｖｓ</t>
  </si>
  <si>
    <t>項目</t>
  </si>
  <si>
    <t>単価</t>
  </si>
  <si>
    <t>数</t>
  </si>
  <si>
    <t>金額</t>
  </si>
  <si>
    <t>支出</t>
  </si>
  <si>
    <t>競技場使用料</t>
  </si>
  <si>
    <t>付帯設備等損借料</t>
  </si>
  <si>
    <t>運営日当</t>
  </si>
  <si>
    <t>主審日当</t>
  </si>
  <si>
    <t>副審日当</t>
  </si>
  <si>
    <t>消耗品費</t>
  </si>
  <si>
    <t>石灰</t>
  </si>
  <si>
    <t>支出合計</t>
  </si>
  <si>
    <t>以上のとおり報告します。</t>
  </si>
  <si>
    <t>報告年月日</t>
  </si>
  <si>
    <t>主管チーム名</t>
  </si>
  <si>
    <t>運営担当者名</t>
  </si>
  <si>
    <t>領収書添付欄</t>
  </si>
  <si>
    <t>開催日</t>
  </si>
  <si>
    <t>マッチNO</t>
  </si>
  <si>
    <t>対戦</t>
  </si>
  <si>
    <t>領　収　書</t>
  </si>
  <si>
    <t>￥</t>
  </si>
  <si>
    <t>－</t>
  </si>
  <si>
    <t>上記金額を主管料として領収いたしました。</t>
  </si>
  <si>
    <t>住所</t>
  </si>
  <si>
    <t>チーム名</t>
  </si>
  <si>
    <t>氏名（自筆）</t>
  </si>
  <si>
    <t>主管料／審判日当　支払い総額</t>
  </si>
  <si>
    <t>支払先</t>
  </si>
  <si>
    <t>(備考）</t>
    <rPh sb="1" eb="3">
      <t>ビコウ</t>
    </rPh>
    <phoneticPr fontId="2"/>
  </si>
  <si>
    <t>雑費(　　　　　　　　　)</t>
  </si>
  <si>
    <t>通信費</t>
  </si>
  <si>
    <t>競技主管日当・審判日当</t>
  </si>
  <si>
    <t>上記金額を主審日当として領収いたしました。</t>
  </si>
  <si>
    <t>上記金額を副審日当として領収いたしました。</t>
  </si>
  <si>
    <t>上記金額を交通費補助として領収いたしました。</t>
    <rPh sb="5" eb="8">
      <t>コウツウヒ</t>
    </rPh>
    <rPh sb="8" eb="10">
      <t>ホジョ</t>
    </rPh>
    <phoneticPr fontId="2"/>
  </si>
  <si>
    <t>区間</t>
  </si>
  <si>
    <t>区間距離</t>
    <rPh sb="0" eb="2">
      <t>クカン</t>
    </rPh>
    <rPh sb="2" eb="4">
      <t>キョリ</t>
    </rPh>
    <phoneticPr fontId="2"/>
  </si>
  <si>
    <t>交通費補助額</t>
    <rPh sb="0" eb="3">
      <t>コウツウヒ</t>
    </rPh>
    <rPh sb="3" eb="5">
      <t>ホジョ</t>
    </rPh>
    <rPh sb="5" eb="6">
      <t>ガク</t>
    </rPh>
    <phoneticPr fontId="2"/>
  </si>
  <si>
    <t>～</t>
  </si>
  <si>
    <t>交通費補助　支払い総額</t>
    <rPh sb="0" eb="3">
      <t>コウツウヒ</t>
    </rPh>
    <rPh sb="3" eb="5">
      <t>ホジョ</t>
    </rPh>
    <phoneticPr fontId="2"/>
  </si>
  <si>
    <t>円</t>
  </si>
  <si>
    <t>会場</t>
    <rPh sb="0" eb="2">
      <t>カイジョウ</t>
    </rPh>
    <phoneticPr fontId="2"/>
  </si>
  <si>
    <t>審判</t>
    <rPh sb="0" eb="2">
      <t>シンパン</t>
    </rPh>
    <phoneticPr fontId="2"/>
  </si>
  <si>
    <t>D2A</t>
  </si>
  <si>
    <t>D2B</t>
  </si>
  <si>
    <t>(公社)岩手県サッカー協会　御中</t>
    <rPh sb="1" eb="2">
      <t>コウ</t>
    </rPh>
    <phoneticPr fontId="2"/>
  </si>
  <si>
    <t>公益社団法人　岩手県サッカー協会2種委員会</t>
    <rPh sb="0" eb="2">
      <t>コウエキ</t>
    </rPh>
    <rPh sb="2" eb="4">
      <t>シャダン</t>
    </rPh>
    <rPh sb="4" eb="6">
      <t>ホウジン</t>
    </rPh>
    <rPh sb="7" eb="9">
      <t>イワテ</t>
    </rPh>
    <rPh sb="9" eb="10">
      <t>ケン</t>
    </rPh>
    <rPh sb="14" eb="16">
      <t>キョウカイ</t>
    </rPh>
    <rPh sb="17" eb="18">
      <t>シュ</t>
    </rPh>
    <rPh sb="18" eb="21">
      <t>イインカイ</t>
    </rPh>
    <phoneticPr fontId="2"/>
  </si>
  <si>
    <r>
      <t>-</t>
    </r>
    <r>
      <rPr>
        <sz val="14"/>
        <rFont val="Century Gothic"/>
        <family val="2"/>
      </rPr>
      <t>80</t>
    </r>
    <phoneticPr fontId="2"/>
  </si>
  <si>
    <t>【内訳】</t>
    <phoneticPr fontId="2"/>
  </si>
  <si>
    <t>奥州市</t>
    <rPh sb="0" eb="3">
      <t>オウシュウシ</t>
    </rPh>
    <phoneticPr fontId="2"/>
  </si>
  <si>
    <t>ボール6個、ボールパーソン4～5名により、マルチボールシステムで試合を実施する。(第51条）</t>
    <rPh sb="4" eb="5">
      <t>コ</t>
    </rPh>
    <rPh sb="16" eb="17">
      <t>メイ</t>
    </rPh>
    <rPh sb="32" eb="34">
      <t>シアイ</t>
    </rPh>
    <rPh sb="35" eb="37">
      <t>ジッシ</t>
    </rPh>
    <rPh sb="41" eb="42">
      <t>ダイ</t>
    </rPh>
    <rPh sb="44" eb="45">
      <t>ジョウ</t>
    </rPh>
    <phoneticPr fontId="2"/>
  </si>
  <si>
    <t>審判等に日当、旅費を支払い、領収証に署名等を受ける。(第73条、第74条）</t>
    <rPh sb="0" eb="2">
      <t>シンパン</t>
    </rPh>
    <rPh sb="2" eb="3">
      <t>トウ</t>
    </rPh>
    <rPh sb="4" eb="6">
      <t>ニットウ</t>
    </rPh>
    <rPh sb="7" eb="9">
      <t>リョヒ</t>
    </rPh>
    <rPh sb="10" eb="12">
      <t>シハラ</t>
    </rPh>
    <rPh sb="14" eb="17">
      <t>リョウシュウショウ</t>
    </rPh>
    <rPh sb="18" eb="20">
      <t>ショメイ</t>
    </rPh>
    <rPh sb="20" eb="21">
      <t>トウ</t>
    </rPh>
    <rPh sb="22" eb="23">
      <t>ウ</t>
    </rPh>
    <rPh sb="27" eb="28">
      <t>ダイ</t>
    </rPh>
    <rPh sb="30" eb="31">
      <t>ジョウ</t>
    </rPh>
    <rPh sb="32" eb="33">
      <t>ダイ</t>
    </rPh>
    <rPh sb="35" eb="36">
      <t>ジョウ</t>
    </rPh>
    <phoneticPr fontId="2"/>
  </si>
  <si>
    <r>
      <t xml:space="preserve">   </t>
    </r>
    <r>
      <rPr>
        <sz val="18"/>
        <rFont val="ＭＳ Ｐゴシック"/>
        <family val="3"/>
        <charset val="128"/>
      </rPr>
      <t>領収書宛名：(公社）　岩手県サッカー協会</t>
    </r>
    <rPh sb="3" eb="6">
      <t>リョウシュウショ</t>
    </rPh>
    <rPh sb="6" eb="8">
      <t>アテナ</t>
    </rPh>
    <rPh sb="10" eb="12">
      <t>コウシャ</t>
    </rPh>
    <rPh sb="11" eb="12">
      <t>シャ</t>
    </rPh>
    <rPh sb="14" eb="17">
      <t>イワテケン</t>
    </rPh>
    <rPh sb="21" eb="23">
      <t>キョウカイ</t>
    </rPh>
    <phoneticPr fontId="2"/>
  </si>
  <si>
    <t>D2-A</t>
    <phoneticPr fontId="4"/>
  </si>
  <si>
    <t>D2-B</t>
    <phoneticPr fontId="4"/>
  </si>
  <si>
    <t>盛岡市</t>
    <rPh sb="0" eb="3">
      <t>モリオカシ</t>
    </rPh>
    <phoneticPr fontId="2"/>
  </si>
  <si>
    <t>花巻市</t>
    <rPh sb="0" eb="3">
      <t>ハナマキシ</t>
    </rPh>
    <phoneticPr fontId="2"/>
  </si>
  <si>
    <t>北上市</t>
    <rPh sb="0" eb="3">
      <t>キタカミシ</t>
    </rPh>
    <phoneticPr fontId="2"/>
  </si>
  <si>
    <t>遠野市</t>
    <phoneticPr fontId="2"/>
  </si>
  <si>
    <t>滝沢市</t>
    <rPh sb="0" eb="2">
      <t>タキザワ</t>
    </rPh>
    <rPh sb="2" eb="3">
      <t>シ</t>
    </rPh>
    <phoneticPr fontId="2"/>
  </si>
  <si>
    <t>一関市</t>
    <rPh sb="0" eb="3">
      <t>イチノセキシ</t>
    </rPh>
    <phoneticPr fontId="2"/>
  </si>
  <si>
    <t>大船渡市</t>
    <rPh sb="0" eb="4">
      <t>オオフナトシ</t>
    </rPh>
    <phoneticPr fontId="2"/>
  </si>
  <si>
    <t>陸前高田市</t>
    <rPh sb="0" eb="5">
      <t>リクゼンタカタシ</t>
    </rPh>
    <phoneticPr fontId="2"/>
  </si>
  <si>
    <t>釜石市</t>
    <rPh sb="0" eb="3">
      <t>カマイシシ</t>
    </rPh>
    <phoneticPr fontId="2"/>
  </si>
  <si>
    <t>宮古市</t>
    <rPh sb="0" eb="3">
      <t>ミヤコシ</t>
    </rPh>
    <phoneticPr fontId="2"/>
  </si>
  <si>
    <t>久慈市</t>
    <rPh sb="0" eb="3">
      <t>クジシ</t>
    </rPh>
    <phoneticPr fontId="2"/>
  </si>
  <si>
    <t>八幡平市</t>
    <rPh sb="0" eb="4">
      <t>ハチマンタイシ</t>
    </rPh>
    <phoneticPr fontId="2"/>
  </si>
  <si>
    <t>岩手町</t>
    <rPh sb="0" eb="2">
      <t>イワテ</t>
    </rPh>
    <rPh sb="2" eb="3">
      <t>チョウ</t>
    </rPh>
    <phoneticPr fontId="2"/>
  </si>
  <si>
    <t>紫波町</t>
    <rPh sb="0" eb="3">
      <t>シワチョウ</t>
    </rPh>
    <phoneticPr fontId="2"/>
  </si>
  <si>
    <t>軽米町</t>
    <rPh sb="0" eb="2">
      <t>カルマイ</t>
    </rPh>
    <rPh sb="2" eb="3">
      <t>チョウ</t>
    </rPh>
    <phoneticPr fontId="2"/>
  </si>
  <si>
    <t>岩泉町</t>
    <rPh sb="0" eb="3">
      <t>イワイズミチョウ</t>
    </rPh>
    <phoneticPr fontId="2"/>
  </si>
  <si>
    <t>雫石町</t>
    <rPh sb="0" eb="3">
      <t>シズクイシチョウ</t>
    </rPh>
    <phoneticPr fontId="2"/>
  </si>
  <si>
    <t>大槌町</t>
    <rPh sb="0" eb="3">
      <t>オオツチチョウ</t>
    </rPh>
    <phoneticPr fontId="2"/>
  </si>
  <si>
    <t>葛巻町</t>
    <rPh sb="0" eb="2">
      <t>クズマキ</t>
    </rPh>
    <rPh sb="2" eb="3">
      <t>チョウ</t>
    </rPh>
    <phoneticPr fontId="2"/>
  </si>
  <si>
    <t>二戸市</t>
    <rPh sb="0" eb="3">
      <t>ニノヘシ</t>
    </rPh>
    <phoneticPr fontId="2"/>
  </si>
  <si>
    <t>一戸町</t>
    <rPh sb="0" eb="2">
      <t>イチノヘ</t>
    </rPh>
    <rPh sb="2" eb="3">
      <t>チョウ</t>
    </rPh>
    <phoneticPr fontId="2"/>
  </si>
  <si>
    <t>矢巾町</t>
    <rPh sb="0" eb="3">
      <t>ヤハバチョウ</t>
    </rPh>
    <phoneticPr fontId="2"/>
  </si>
  <si>
    <t>山田町</t>
    <rPh sb="0" eb="3">
      <t>ヤマダチョウ</t>
    </rPh>
    <phoneticPr fontId="2"/>
  </si>
  <si>
    <t>金ヶ崎町</t>
    <rPh sb="0" eb="4">
      <t>カネガサキチョウ</t>
    </rPh>
    <phoneticPr fontId="2"/>
  </si>
  <si>
    <t>プレーオフ</t>
    <phoneticPr fontId="2"/>
  </si>
  <si>
    <t>プレーオフ</t>
    <phoneticPr fontId="4"/>
  </si>
  <si>
    <t>運営費支出合計</t>
    <rPh sb="0" eb="2">
      <t>ウンエイ</t>
    </rPh>
    <rPh sb="2" eb="3">
      <t>ヒ</t>
    </rPh>
    <rPh sb="3" eb="5">
      <t>シシュツ</t>
    </rPh>
    <rPh sb="5" eb="7">
      <t>ゴウケイ</t>
    </rPh>
    <phoneticPr fontId="2"/>
  </si>
  <si>
    <t>提　出　先</t>
    <rPh sb="0" eb="1">
      <t>ツツミ</t>
    </rPh>
    <rPh sb="2" eb="3">
      <t>デ</t>
    </rPh>
    <rPh sb="4" eb="5">
      <t>サキ</t>
    </rPh>
    <phoneticPr fontId="4"/>
  </si>
  <si>
    <t>《各エリア会計担当者》</t>
  </si>
  <si>
    <t>節</t>
    <rPh sb="0" eb="1">
      <t>セツ</t>
    </rPh>
    <phoneticPr fontId="2"/>
  </si>
  <si>
    <t>月　日</t>
    <rPh sb="0" eb="1">
      <t>ツキ</t>
    </rPh>
    <rPh sb="2" eb="3">
      <t>ヒ</t>
    </rPh>
    <phoneticPr fontId="2"/>
  </si>
  <si>
    <t>曜日</t>
    <rPh sb="0" eb="2">
      <t>ヨウビ</t>
    </rPh>
    <phoneticPr fontId="2"/>
  </si>
  <si>
    <t>KICK OFF</t>
    <phoneticPr fontId="2"/>
  </si>
  <si>
    <t>マッチNO.</t>
    <phoneticPr fontId="2"/>
  </si>
  <si>
    <t>開催地</t>
    <rPh sb="0" eb="3">
      <t>カイサイチ</t>
    </rPh>
    <phoneticPr fontId="2"/>
  </si>
  <si>
    <t>主管</t>
    <rPh sb="0" eb="2">
      <t>シュカン</t>
    </rPh>
    <phoneticPr fontId="2"/>
  </si>
  <si>
    <t>宮古</t>
  </si>
  <si>
    <t>土</t>
  </si>
  <si>
    <t>エリア</t>
    <phoneticPr fontId="2"/>
  </si>
  <si>
    <t>　　　郵送料(　　　　　　　　)</t>
    <phoneticPr fontId="2"/>
  </si>
  <si>
    <r>
      <t>※１　購入・使用料金の明細が
表記された領収書を添付すること。
（レシート可、レシートの場合、宛名無しで可）
※２　領収書に明細が記入されない場合は
明細の入った請求書をあわせて添付すること。
※３　領収書の場合宛名は
「</t>
    </r>
    <r>
      <rPr>
        <b/>
        <u/>
        <sz val="24"/>
        <rFont val="ＭＳ Ｐゴシック"/>
        <family val="3"/>
        <charset val="128"/>
      </rPr>
      <t>(公社)岩手県サッカー協会</t>
    </r>
    <r>
      <rPr>
        <sz val="24"/>
        <rFont val="ＭＳ Ｐゴシック"/>
        <family val="3"/>
        <charset val="128"/>
      </rPr>
      <t xml:space="preserve">」です。
それ以外の宛名は請求できません。
※４　このままコピーするので
領収書を貼り付けるときは
</t>
    </r>
    <r>
      <rPr>
        <b/>
        <u/>
        <sz val="24"/>
        <rFont val="ＭＳ Ｐゴシック"/>
        <family val="3"/>
        <charset val="128"/>
      </rPr>
      <t>重ねないこと</t>
    </r>
    <r>
      <rPr>
        <sz val="24"/>
        <rFont val="ＭＳ Ｐゴシック"/>
        <family val="3"/>
        <charset val="128"/>
      </rPr>
      <t>。
※５　Ａ４サイズの領収書は
この台紙に</t>
    </r>
    <r>
      <rPr>
        <b/>
        <u/>
        <sz val="24"/>
        <rFont val="ＭＳ Ｐゴシック"/>
        <family val="3"/>
        <charset val="128"/>
      </rPr>
      <t>貼り付けず</t>
    </r>
    <r>
      <rPr>
        <sz val="24"/>
        <rFont val="ＭＳ Ｐゴシック"/>
        <family val="3"/>
        <charset val="128"/>
      </rPr>
      <t>に提出してください。</t>
    </r>
    <rPh sb="115" eb="116">
      <t>シャ</t>
    </rPh>
    <rPh sb="195" eb="198">
      <t>リョウシュウショ</t>
    </rPh>
    <rPh sb="202" eb="204">
      <t>ダイシ</t>
    </rPh>
    <rPh sb="205" eb="206">
      <t>ハ</t>
    </rPh>
    <rPh sb="207" eb="208">
      <t>ツ</t>
    </rPh>
    <rPh sb="211" eb="213">
      <t>テイシュツ</t>
    </rPh>
    <phoneticPr fontId="2"/>
  </si>
  <si>
    <t>　　インターネットＦＡＸ</t>
    <phoneticPr fontId="4"/>
  </si>
  <si>
    <t>　　　　０５０－３７３０－６１３９</t>
    <phoneticPr fontId="4"/>
  </si>
  <si>
    <t>　①をＡ４に縮小コピーし、</t>
    <rPh sb="6" eb="8">
      <t>シュクショウ</t>
    </rPh>
    <phoneticPr fontId="4"/>
  </si>
  <si>
    <t>　５，０００　円</t>
    <phoneticPr fontId="2"/>
  </si>
  <si>
    <t>VS</t>
    <phoneticPr fontId="2"/>
  </si>
  <si>
    <t>雑費(　　　　　　　　　)</t>
    <phoneticPr fontId="2"/>
  </si>
  <si>
    <t>【試合結果報告】  http://www.goalnote.net/</t>
    <rPh sb="1" eb="3">
      <t>シアイ</t>
    </rPh>
    <rPh sb="3" eb="5">
      <t>ケッカ</t>
    </rPh>
    <rPh sb="5" eb="7">
      <t>ホウコク</t>
    </rPh>
    <phoneticPr fontId="2"/>
  </si>
  <si>
    <t>　　　(添書不要)</t>
    <rPh sb="4" eb="6">
      <t>テンショ</t>
    </rPh>
    <rPh sb="6" eb="8">
      <t>フヨウ</t>
    </rPh>
    <phoneticPr fontId="4"/>
  </si>
  <si>
    <t>　①②③そろえてＦＡＸ送信</t>
    <rPh sb="11" eb="13">
      <t>ソウシン</t>
    </rPh>
    <phoneticPr fontId="4"/>
  </si>
  <si>
    <t>事前にゴールノートに会員登録し、
試合終了後,結果を入力する</t>
    <rPh sb="0" eb="2">
      <t>ジゼン</t>
    </rPh>
    <rPh sb="10" eb="12">
      <t>カイイン</t>
    </rPh>
    <rPh sb="12" eb="14">
      <t>トウロク</t>
    </rPh>
    <rPh sb="17" eb="19">
      <t>ジアイ</t>
    </rPh>
    <rPh sb="19" eb="22">
      <t>シュウリョウゴ</t>
    </rPh>
    <rPh sb="23" eb="25">
      <t>ケッカ</t>
    </rPh>
    <rPh sb="26" eb="28">
      <t>ニュウリョク</t>
    </rPh>
    <phoneticPr fontId="4"/>
  </si>
  <si>
    <r>
      <t>宛名は</t>
    </r>
    <r>
      <rPr>
        <b/>
        <u/>
        <sz val="10"/>
        <rFont val="HGPｺﾞｼｯｸE"/>
        <family val="3"/>
        <charset val="128"/>
      </rPr>
      <t>『(公社）岩手県サッカー協会』</t>
    </r>
    <r>
      <rPr>
        <sz val="10"/>
        <rFont val="HGPｺﾞｼｯｸE"/>
        <family val="3"/>
        <charset val="128"/>
      </rPr>
      <t>とすること。</t>
    </r>
    <rPh sb="0" eb="2">
      <t>アテナ</t>
    </rPh>
    <rPh sb="5" eb="7">
      <t>コウシャ</t>
    </rPh>
    <rPh sb="6" eb="7">
      <t>シャ</t>
    </rPh>
    <rPh sb="8" eb="11">
      <t>イワテケン</t>
    </rPh>
    <rPh sb="15" eb="17">
      <t>キョウカイ</t>
    </rPh>
    <phoneticPr fontId="2"/>
  </si>
  <si>
    <t>運営費受領確認</t>
    <rPh sb="0" eb="3">
      <t>ウンエイヒ</t>
    </rPh>
    <rPh sb="3" eb="5">
      <t>ジュリョウ</t>
    </rPh>
    <rPh sb="5" eb="7">
      <t>カクニン</t>
    </rPh>
    <phoneticPr fontId="2"/>
  </si>
  <si>
    <t xml:space="preserve"> ①「決算書」のみ添付ファイルで
　　メール送信
 ②後日書類を直接手渡し
 ③運営資金を受領する
 ④運営決算書類に受領確認欄に
　　サインをする
 </t>
    <rPh sb="9" eb="11">
      <t>テンプ</t>
    </rPh>
    <rPh sb="27" eb="29">
      <t>ゴジツ</t>
    </rPh>
    <rPh sb="52" eb="54">
      <t>ウンエイ</t>
    </rPh>
    <rPh sb="54" eb="56">
      <t>ケッサン</t>
    </rPh>
    <rPh sb="56" eb="58">
      <t>ショルイ</t>
    </rPh>
    <rPh sb="59" eb="61">
      <t>ジュリョウ</t>
    </rPh>
    <rPh sb="61" eb="63">
      <t>カクニン</t>
    </rPh>
    <rPh sb="63" eb="64">
      <t>ラン</t>
    </rPh>
    <phoneticPr fontId="4"/>
  </si>
  <si>
    <t>受領日</t>
    <rPh sb="0" eb="2">
      <t>ジュリョウ</t>
    </rPh>
    <rPh sb="2" eb="3">
      <t>ビ</t>
    </rPh>
    <phoneticPr fontId="2"/>
  </si>
  <si>
    <t>受領者名</t>
    <rPh sb="0" eb="3">
      <t>ジュリョウシャ</t>
    </rPh>
    <rPh sb="3" eb="4">
      <t>メイ</t>
    </rPh>
    <phoneticPr fontId="2"/>
  </si>
  <si>
    <t>≪規律担当≫　　菊池　選
　ＴＥＬ　
退場者が出た場合、試合終了後規律・フェアプレー担当者へ電話で報告する</t>
    <rPh sb="1" eb="3">
      <t>キリツ</t>
    </rPh>
    <rPh sb="3" eb="5">
      <t>タントウ</t>
    </rPh>
    <rPh sb="8" eb="10">
      <t>キクチ</t>
    </rPh>
    <rPh sb="11" eb="12">
      <t>エラ</t>
    </rPh>
    <phoneticPr fontId="4"/>
  </si>
  <si>
    <t>(二重線・訂正印一切不可)</t>
    <rPh sb="1" eb="4">
      <t>ニジュウセン</t>
    </rPh>
    <rPh sb="5" eb="8">
      <t>テイセイイン</t>
    </rPh>
    <rPh sb="8" eb="10">
      <t>イッサイ</t>
    </rPh>
    <rPh sb="10" eb="12">
      <t>フカ</t>
    </rPh>
    <phoneticPr fontId="2"/>
  </si>
  <si>
    <t>公式記録・審判報告書を2週間以内に記録委員長に提出する。（第70条）</t>
    <rPh sb="0" eb="2">
      <t>コウシキ</t>
    </rPh>
    <rPh sb="2" eb="4">
      <t>キロク</t>
    </rPh>
    <rPh sb="5" eb="7">
      <t>シンパン</t>
    </rPh>
    <rPh sb="7" eb="10">
      <t>ホウコクショ</t>
    </rPh>
    <rPh sb="12" eb="16">
      <t>シュウカンイナイ</t>
    </rPh>
    <rPh sb="17" eb="19">
      <t>キロク</t>
    </rPh>
    <rPh sb="19" eb="22">
      <t>イインチョウ</t>
    </rPh>
    <rPh sb="23" eb="25">
      <t>テイシュツ</t>
    </rPh>
    <rPh sb="29" eb="30">
      <t>ダイ</t>
    </rPh>
    <rPh sb="32" eb="33">
      <t>ジョウ</t>
    </rPh>
    <phoneticPr fontId="2"/>
  </si>
  <si>
    <t xml:space="preserve">各節終了ごとに「試合運営経費決算書」のみ各リーグ会計担当者宛にメール送信する。
</t>
    <rPh sb="12" eb="14">
      <t>ケイヒ</t>
    </rPh>
    <rPh sb="20" eb="21">
      <t>カク</t>
    </rPh>
    <rPh sb="24" eb="26">
      <t>カイケイ</t>
    </rPh>
    <rPh sb="26" eb="29">
      <t>タントウシャ</t>
    </rPh>
    <phoneticPr fontId="2"/>
  </si>
  <si>
    <t>④</t>
    <phoneticPr fontId="2"/>
  </si>
  <si>
    <t>記入漏れの無いよう点検すること。</t>
    <rPh sb="0" eb="2">
      <t>キニュウ</t>
    </rPh>
    <rPh sb="2" eb="3">
      <t>モ</t>
    </rPh>
    <rPh sb="5" eb="6">
      <t>ナ</t>
    </rPh>
    <rPh sb="9" eb="11">
      <t>テンケン</t>
    </rPh>
    <phoneticPr fontId="4"/>
  </si>
  <si>
    <t>後日、「試合運営経費決算書」、「試合運営（主管日当／審判日当）受領書」、「試合運営経費領収書添付台紙」の原本を各リーグ会計担当者に提出し、運営経費を受領する。</t>
    <rPh sb="0" eb="2">
      <t>ゴジツ</t>
    </rPh>
    <rPh sb="4" eb="6">
      <t>シアイ</t>
    </rPh>
    <rPh sb="6" eb="8">
      <t>ウンエイ</t>
    </rPh>
    <rPh sb="8" eb="10">
      <t>ケイヒ</t>
    </rPh>
    <rPh sb="10" eb="13">
      <t>ケッサンショ</t>
    </rPh>
    <rPh sb="52" eb="54">
      <t>ゲンポン</t>
    </rPh>
    <rPh sb="55" eb="56">
      <t>カク</t>
    </rPh>
    <rPh sb="59" eb="61">
      <t>カイケイ</t>
    </rPh>
    <rPh sb="61" eb="64">
      <t>タントウシャ</t>
    </rPh>
    <rPh sb="65" eb="67">
      <t>テイシュツ</t>
    </rPh>
    <rPh sb="69" eb="71">
      <t>ウンエイ</t>
    </rPh>
    <rPh sb="71" eb="73">
      <t>ケイヒ</t>
    </rPh>
    <rPh sb="74" eb="76">
      <t>ジュリョウ</t>
    </rPh>
    <phoneticPr fontId="2"/>
  </si>
  <si>
    <t>「試合運営経費決算書」の受領確認欄に署名する。</t>
    <rPh sb="1" eb="3">
      <t>シアイ</t>
    </rPh>
    <rPh sb="3" eb="5">
      <t>ウンエイ</t>
    </rPh>
    <rPh sb="5" eb="7">
      <t>ケイヒ</t>
    </rPh>
    <rPh sb="7" eb="10">
      <t>ケッサンショ</t>
    </rPh>
    <rPh sb="12" eb="14">
      <t>ジュリョウ</t>
    </rPh>
    <rPh sb="14" eb="16">
      <t>カクニン</t>
    </rPh>
    <rPh sb="16" eb="17">
      <t>ラン</t>
    </rPh>
    <rPh sb="18" eb="20">
      <t>ショメイ</t>
    </rPh>
    <phoneticPr fontId="2"/>
  </si>
  <si>
    <t>江南義塾</t>
  </si>
  <si>
    <t>盛岡中央</t>
  </si>
  <si>
    <t>遠野2nd</t>
  </si>
  <si>
    <t>専大北上</t>
  </si>
  <si>
    <t>盛岡北</t>
  </si>
  <si>
    <t>盛岡市立</t>
  </si>
  <si>
    <t>不来方</t>
  </si>
  <si>
    <t>遠野市</t>
    <rPh sb="0" eb="3">
      <t>トオノシ</t>
    </rPh>
    <phoneticPr fontId="2"/>
  </si>
  <si>
    <t>盛岡市</t>
  </si>
  <si>
    <t>DⅠ</t>
    <phoneticPr fontId="2"/>
  </si>
  <si>
    <t>一関二</t>
  </si>
  <si>
    <t>北上翔南</t>
  </si>
  <si>
    <t>水沢</t>
  </si>
  <si>
    <t>大船渡</t>
  </si>
  <si>
    <t>不来方2nd</t>
  </si>
  <si>
    <t>DⅡA</t>
    <phoneticPr fontId="2"/>
  </si>
  <si>
    <t>岩手</t>
  </si>
  <si>
    <t>花巻東</t>
  </si>
  <si>
    <t>盛岡誠桜</t>
  </si>
  <si>
    <t>盛岡一</t>
  </si>
  <si>
    <t>一関一</t>
  </si>
  <si>
    <t>DⅡB</t>
    <phoneticPr fontId="2"/>
  </si>
  <si>
    <t>携帯サイトアドレス：http://www.goalnote.net/</t>
    <rPh sb="0" eb="2">
      <t>ケイタイ</t>
    </rPh>
    <phoneticPr fontId="2"/>
  </si>
  <si>
    <r>
      <t>i</t>
    </r>
    <r>
      <rPr>
        <sz val="26"/>
        <rFont val="Elephant"/>
        <family val="1"/>
      </rPr>
      <t>.LEAGUE U-18</t>
    </r>
    <r>
      <rPr>
        <sz val="22"/>
        <rFont val="HG創英ﾌﾟﾚｾﾞﾝｽEB"/>
        <family val="1"/>
        <charset val="128"/>
      </rPr>
      <t>　試合運営経費決算書</t>
    </r>
    <phoneticPr fontId="2"/>
  </si>
  <si>
    <r>
      <t>i</t>
    </r>
    <r>
      <rPr>
        <sz val="26"/>
        <rFont val="Elephant"/>
        <family val="1"/>
      </rPr>
      <t>.LEAGUE U-18</t>
    </r>
    <r>
      <rPr>
        <sz val="22"/>
        <rFont val="HG創英ﾌﾟﾚｾﾞﾝｽEB"/>
        <family val="1"/>
        <charset val="128"/>
      </rPr>
      <t>　試合運営経費　領収書添付台紙</t>
    </r>
    <phoneticPr fontId="2"/>
  </si>
  <si>
    <r>
      <t>i.LEAGUE U-18</t>
    </r>
    <r>
      <rPr>
        <sz val="14.5"/>
        <rFont val="HG創英ﾌﾟﾚｾﾞﾝｽEB"/>
        <family val="1"/>
        <charset val="128"/>
      </rPr>
      <t>　試合運営（主管日当／審判日当）受領書</t>
    </r>
    <rPh sb="21" eb="23">
      <t>ニットウ</t>
    </rPh>
    <phoneticPr fontId="2"/>
  </si>
  <si>
    <r>
      <t>i.LEAGUE U-18</t>
    </r>
    <r>
      <rPr>
        <sz val="16"/>
        <rFont val="HG創英ﾌﾟﾚｾﾞﾝｽEB"/>
        <family val="1"/>
        <charset val="128"/>
      </rPr>
      <t>　試合運営（交通費補助）受領書</t>
    </r>
    <rPh sb="19" eb="22">
      <t>コウツウヒ</t>
    </rPh>
    <rPh sb="22" eb="24">
      <t>ホジョ</t>
    </rPh>
    <phoneticPr fontId="2"/>
  </si>
  <si>
    <t>木</t>
  </si>
  <si>
    <t>日</t>
  </si>
  <si>
    <t>北上第２運動場</t>
    <rPh sb="0" eb="2">
      <t>キタカミ</t>
    </rPh>
    <rPh sb="2" eb="3">
      <t>ダイ</t>
    </rPh>
    <rPh sb="4" eb="7">
      <t>ウンドウジョウ</t>
    </rPh>
    <phoneticPr fontId="2"/>
  </si>
  <si>
    <t>キャンプむらM</t>
  </si>
  <si>
    <t>遠野運動公園多目的</t>
    <rPh sb="0" eb="2">
      <t>トオノ</t>
    </rPh>
    <rPh sb="2" eb="4">
      <t>ウンドウ</t>
    </rPh>
    <rPh sb="4" eb="6">
      <t>コウエン</t>
    </rPh>
    <rPh sb="6" eb="9">
      <t>タモクテキ</t>
    </rPh>
    <phoneticPr fontId="2"/>
  </si>
  <si>
    <t>日</t>
    <rPh sb="0" eb="1">
      <t>ニチ</t>
    </rPh>
    <phoneticPr fontId="1"/>
  </si>
  <si>
    <t>水沢工</t>
  </si>
  <si>
    <t>花巻市</t>
    <rPh sb="0" eb="2">
      <t>ハナマキ</t>
    </rPh>
    <rPh sb="2" eb="3">
      <t>シ</t>
    </rPh>
    <phoneticPr fontId="1"/>
  </si>
  <si>
    <t>盛岡中央2nd</t>
  </si>
  <si>
    <t>専大北上2nd</t>
  </si>
  <si>
    <t>一関市</t>
    <rPh sb="0" eb="3">
      <t>イチノセキシ</t>
    </rPh>
    <phoneticPr fontId="1"/>
  </si>
  <si>
    <t>一関サッカー・ラグビー場</t>
    <rPh sb="0" eb="2">
      <t>イチノセキ</t>
    </rPh>
    <rPh sb="11" eb="12">
      <t>ジョウ</t>
    </rPh>
    <phoneticPr fontId="1"/>
  </si>
  <si>
    <t>水沢</t>
    <rPh sb="0" eb="2">
      <t>ミズサワ</t>
    </rPh>
    <phoneticPr fontId="1"/>
  </si>
  <si>
    <t>一関陸上競技場</t>
    <rPh sb="0" eb="7">
      <t>イチノセキリクジョウキョウギジョウ</t>
    </rPh>
    <phoneticPr fontId="1"/>
  </si>
  <si>
    <t>奥州市</t>
    <rPh sb="0" eb="3">
      <t>オウシュウシ</t>
    </rPh>
    <phoneticPr fontId="1"/>
  </si>
  <si>
    <t>紫波町</t>
    <rPh sb="0" eb="3">
      <t>シワチョウ</t>
    </rPh>
    <phoneticPr fontId="1"/>
  </si>
  <si>
    <t>岩手県FBC</t>
    <rPh sb="0" eb="3">
      <t>イワテケン</t>
    </rPh>
    <phoneticPr fontId="1"/>
  </si>
  <si>
    <t>ふれあいの丘公園</t>
    <rPh sb="5" eb="6">
      <t>オカ</t>
    </rPh>
    <rPh sb="6" eb="8">
      <t>コウエン</t>
    </rPh>
    <phoneticPr fontId="1"/>
  </si>
  <si>
    <t>盛岡市</t>
    <rPh sb="0" eb="3">
      <t>モリオカシ</t>
    </rPh>
    <phoneticPr fontId="1"/>
  </si>
  <si>
    <t>つなぎ多目的運動場</t>
    <rPh sb="3" eb="9">
      <t>タモクテキウンドウジョウ</t>
    </rPh>
    <phoneticPr fontId="1"/>
  </si>
  <si>
    <t>水沢工</t>
    <rPh sb="0" eb="2">
      <t>ミズサワ</t>
    </rPh>
    <rPh sb="2" eb="3">
      <t>コウ</t>
    </rPh>
    <phoneticPr fontId="1"/>
  </si>
  <si>
    <t>北上市</t>
    <rPh sb="0" eb="3">
      <t>キタカミシ</t>
    </rPh>
    <phoneticPr fontId="1"/>
  </si>
  <si>
    <t>岩手町</t>
    <rPh sb="0" eb="3">
      <t>イワテマチ</t>
    </rPh>
    <phoneticPr fontId="1"/>
  </si>
  <si>
    <t>岩手町総合グランド</t>
    <rPh sb="0" eb="3">
      <t>イワテマチ</t>
    </rPh>
    <rPh sb="3" eb="5">
      <t>ソウゴウ</t>
    </rPh>
    <phoneticPr fontId="1"/>
  </si>
  <si>
    <t>土</t>
    <rPh sb="0" eb="1">
      <t>ツチ</t>
    </rPh>
    <phoneticPr fontId="2"/>
  </si>
  <si>
    <t>花巻北</t>
  </si>
  <si>
    <t>盛岡市立2nd</t>
  </si>
  <si>
    <t>月</t>
  </si>
  <si>
    <t>金</t>
  </si>
  <si>
    <t>遠野3rd</t>
  </si>
  <si>
    <t>国体記念公園</t>
    <rPh sb="0" eb="6">
      <t>コクタイキネンコウエン</t>
    </rPh>
    <phoneticPr fontId="2"/>
  </si>
  <si>
    <t>滝沢市</t>
    <rPh sb="0" eb="3">
      <t>タキザワシ</t>
    </rPh>
    <phoneticPr fontId="2"/>
  </si>
  <si>
    <t>滝沢総合公園</t>
    <rPh sb="0" eb="2">
      <t>タキザワ</t>
    </rPh>
    <rPh sb="2" eb="4">
      <t>ソウゴウ</t>
    </rPh>
    <rPh sb="4" eb="6">
      <t>コウエン</t>
    </rPh>
    <phoneticPr fontId="2"/>
  </si>
  <si>
    <t>DⅢサテライト</t>
    <phoneticPr fontId="2"/>
  </si>
  <si>
    <t>沼宮内</t>
  </si>
  <si>
    <t>盛岡南</t>
  </si>
  <si>
    <t>盛大附属</t>
  </si>
  <si>
    <t>盛岡三</t>
  </si>
  <si>
    <t>盛岡四</t>
  </si>
  <si>
    <t>盛岡農</t>
  </si>
  <si>
    <t>水沢農</t>
  </si>
  <si>
    <t>千厩</t>
  </si>
  <si>
    <t>千厩</t>
    <rPh sb="0" eb="2">
      <t>センマヤ</t>
    </rPh>
    <phoneticPr fontId="1"/>
  </si>
  <si>
    <t>一関陸上競技場</t>
    <rPh sb="0" eb="2">
      <t>イチノセキ</t>
    </rPh>
    <rPh sb="2" eb="4">
      <t>リクジョウ</t>
    </rPh>
    <rPh sb="4" eb="7">
      <t>キョウギジョウ</t>
    </rPh>
    <phoneticPr fontId="1"/>
  </si>
  <si>
    <t>電子登録証または登録選手一覧により、選手のその試合における出場資格を確認する。(第64条）</t>
    <rPh sb="0" eb="2">
      <t>デンシ</t>
    </rPh>
    <rPh sb="2" eb="5">
      <t>トウロクショウ</t>
    </rPh>
    <rPh sb="8" eb="10">
      <t>トウロク</t>
    </rPh>
    <rPh sb="10" eb="12">
      <t>センシュ</t>
    </rPh>
    <rPh sb="12" eb="14">
      <t>イチラン</t>
    </rPh>
    <rPh sb="18" eb="20">
      <t>センシュ</t>
    </rPh>
    <rPh sb="23" eb="25">
      <t>シアイ</t>
    </rPh>
    <rPh sb="29" eb="31">
      <t>シュツジョウ</t>
    </rPh>
    <rPh sb="31" eb="33">
      <t>シカク</t>
    </rPh>
    <rPh sb="34" eb="36">
      <t>カクニン</t>
    </rPh>
    <rPh sb="40" eb="41">
      <t>ダイ</t>
    </rPh>
    <rPh sb="43" eb="44">
      <t>ジョウ</t>
    </rPh>
    <phoneticPr fontId="2"/>
  </si>
  <si>
    <t>試合終了後、実行本部が指定する専用携帯サイト（Goal Note）へ試合結果（スコア、得点者、警告・退場者）を入力する。（第70条）</t>
    <rPh sb="0" eb="2">
      <t>シアイ</t>
    </rPh>
    <rPh sb="2" eb="4">
      <t>シュウリョウ</t>
    </rPh>
    <rPh sb="4" eb="5">
      <t>ゴ</t>
    </rPh>
    <rPh sb="6" eb="8">
      <t>ジッコウ</t>
    </rPh>
    <rPh sb="8" eb="10">
      <t>ホンブ</t>
    </rPh>
    <rPh sb="11" eb="13">
      <t>シテイ</t>
    </rPh>
    <rPh sb="15" eb="17">
      <t>センヨウ</t>
    </rPh>
    <rPh sb="17" eb="19">
      <t>ケイタイ</t>
    </rPh>
    <rPh sb="34" eb="36">
      <t>シアイ</t>
    </rPh>
    <rPh sb="36" eb="38">
      <t>ケッカ</t>
    </rPh>
    <rPh sb="43" eb="46">
      <t>トクテンシャ</t>
    </rPh>
    <rPh sb="47" eb="49">
      <t>ケイコク</t>
    </rPh>
    <rPh sb="50" eb="53">
      <t>タイジョウシャ</t>
    </rPh>
    <rPh sb="55" eb="57">
      <t>ニュウリョク</t>
    </rPh>
    <rPh sb="61" eb="62">
      <t>ダイ</t>
    </rPh>
    <rPh sb="64" eb="65">
      <t>ジョウ</t>
    </rPh>
    <phoneticPr fontId="2"/>
  </si>
  <si>
    <t>《記録委員長》　　西田　幸治</t>
    <rPh sb="1" eb="3">
      <t>キロク</t>
    </rPh>
    <rPh sb="3" eb="6">
      <t>イインチョウ</t>
    </rPh>
    <rPh sb="9" eb="11">
      <t>ニシダ</t>
    </rPh>
    <rPh sb="12" eb="14">
      <t>コウジ</t>
    </rPh>
    <phoneticPr fontId="4"/>
  </si>
  <si>
    <t>G盛岡ユース</t>
  </si>
  <si>
    <t>花巻市</t>
    <rPh sb="0" eb="3">
      <t>ハナマキシ</t>
    </rPh>
    <phoneticPr fontId="1"/>
  </si>
  <si>
    <t>盛岡商2nd</t>
  </si>
  <si>
    <t>盛岡市立</t>
    <rPh sb="0" eb="4">
      <t>モリオカシリツ</t>
    </rPh>
    <phoneticPr fontId="1"/>
  </si>
  <si>
    <t>遠野市</t>
    <rPh sb="0" eb="3">
      <t>トオノシ</t>
    </rPh>
    <phoneticPr fontId="1"/>
  </si>
  <si>
    <t>国体記念公園</t>
    <rPh sb="0" eb="6">
      <t>コクタイキネンコウエン</t>
    </rPh>
    <phoneticPr fontId="1"/>
  </si>
  <si>
    <t>県営運動公園第１G</t>
    <rPh sb="0" eb="2">
      <t>ケンエイ</t>
    </rPh>
    <rPh sb="2" eb="4">
      <t>ウンドウ</t>
    </rPh>
    <rPh sb="4" eb="6">
      <t>コウエン</t>
    </rPh>
    <rPh sb="6" eb="7">
      <t>ダイ</t>
    </rPh>
    <phoneticPr fontId="1"/>
  </si>
  <si>
    <t>釜石市</t>
    <rPh sb="0" eb="3">
      <t>カマイs</t>
    </rPh>
    <phoneticPr fontId="1"/>
  </si>
  <si>
    <t>釜石市球技場</t>
    <rPh sb="0" eb="6">
      <t>カマイシシキュウギジョウ</t>
    </rPh>
    <phoneticPr fontId="1"/>
  </si>
  <si>
    <t>北上第２運動場</t>
    <rPh sb="0" eb="2">
      <t>キタカミ</t>
    </rPh>
    <rPh sb="2" eb="3">
      <t>ダイ</t>
    </rPh>
    <rPh sb="4" eb="7">
      <t>ウンドウジョウ</t>
    </rPh>
    <phoneticPr fontId="1"/>
  </si>
  <si>
    <t>釜石市</t>
    <rPh sb="0" eb="3">
      <t>カマイシシ</t>
    </rPh>
    <phoneticPr fontId="1"/>
  </si>
  <si>
    <t>いわぎんスタジアムB</t>
  </si>
  <si>
    <t>遠野運動公園多目的</t>
    <rPh sb="0" eb="2">
      <t>トオノ</t>
    </rPh>
    <rPh sb="2" eb="4">
      <t>ウンドウ</t>
    </rPh>
    <rPh sb="4" eb="6">
      <t>コウエン</t>
    </rPh>
    <rPh sb="6" eb="9">
      <t>タモクテキ</t>
    </rPh>
    <phoneticPr fontId="1"/>
  </si>
  <si>
    <t>遠野運動公園陸上競技場</t>
    <rPh sb="0" eb="2">
      <t>トオノ</t>
    </rPh>
    <rPh sb="2" eb="4">
      <t>ウンドウ</t>
    </rPh>
    <rPh sb="4" eb="6">
      <t>コウエン</t>
    </rPh>
    <rPh sb="6" eb="8">
      <t>リクジョウ</t>
    </rPh>
    <rPh sb="8" eb="11">
      <t>キョウギジョウ</t>
    </rPh>
    <phoneticPr fontId="1"/>
  </si>
  <si>
    <t>遠野運動公園陸上競技場</t>
    <rPh sb="0" eb="11">
      <t>トオノウンドウコウエンリクジョウキョウギジョウ</t>
    </rPh>
    <phoneticPr fontId="1"/>
  </si>
  <si>
    <t>高田</t>
  </si>
  <si>
    <t>大船渡市</t>
    <rPh sb="0" eb="4">
      <t>オオフナトシ</t>
    </rPh>
    <phoneticPr fontId="1"/>
  </si>
  <si>
    <t>赤崎グラウンド</t>
    <rPh sb="0" eb="2">
      <t>アカサキ</t>
    </rPh>
    <phoneticPr fontId="1"/>
  </si>
  <si>
    <t>一関一</t>
    <rPh sb="0" eb="2">
      <t>イチノセキ</t>
    </rPh>
    <rPh sb="2" eb="3">
      <t>1</t>
    </rPh>
    <phoneticPr fontId="1"/>
  </si>
  <si>
    <t>高田</t>
    <rPh sb="0" eb="2">
      <t>タカタ</t>
    </rPh>
    <phoneticPr fontId="1"/>
  </si>
  <si>
    <t>大船渡</t>
    <rPh sb="0" eb="3">
      <t>オオフナト</t>
    </rPh>
    <phoneticPr fontId="1"/>
  </si>
  <si>
    <t>北上翔南</t>
    <rPh sb="0" eb="2">
      <t>キタカm</t>
    </rPh>
    <phoneticPr fontId="1"/>
  </si>
  <si>
    <t>江南義塾</t>
    <rPh sb="0" eb="2">
      <t>コウナン</t>
    </rPh>
    <rPh sb="2" eb="4">
      <t>ギジュク</t>
    </rPh>
    <phoneticPr fontId="1"/>
  </si>
  <si>
    <t>盛岡中央2nd</t>
    <rPh sb="0" eb="2">
      <t>モリオカ</t>
    </rPh>
    <rPh sb="2" eb="4">
      <t>チュウオウ</t>
    </rPh>
    <phoneticPr fontId="1"/>
  </si>
  <si>
    <t>盛岡北</t>
    <rPh sb="0" eb="3">
      <t>モリオk</t>
    </rPh>
    <phoneticPr fontId="1"/>
  </si>
  <si>
    <t>盛岡北</t>
    <rPh sb="0" eb="2">
      <t>モリオカ</t>
    </rPh>
    <rPh sb="2" eb="3">
      <t>キタ</t>
    </rPh>
    <phoneticPr fontId="1"/>
  </si>
  <si>
    <t>江南義塾</t>
    <rPh sb="0" eb="4">
      <t>コウナn</t>
    </rPh>
    <phoneticPr fontId="1"/>
  </si>
  <si>
    <t>大船渡</t>
    <rPh sb="0" eb="1">
      <t>オオフn</t>
    </rPh>
    <phoneticPr fontId="1"/>
  </si>
  <si>
    <t>高田</t>
    <rPh sb="0" eb="2">
      <t>タカd</t>
    </rPh>
    <phoneticPr fontId="1"/>
  </si>
  <si>
    <t>盛岡中央</t>
    <rPh sb="0" eb="4">
      <t>チュ</t>
    </rPh>
    <phoneticPr fontId="1"/>
  </si>
  <si>
    <t>北上翔南</t>
    <rPh sb="0" eb="4">
      <t>キタカミショウナン</t>
    </rPh>
    <phoneticPr fontId="1"/>
  </si>
  <si>
    <t>高田</t>
    <rPh sb="0" eb="1">
      <t>タカd</t>
    </rPh>
    <phoneticPr fontId="1"/>
  </si>
  <si>
    <t>一関第一</t>
    <rPh sb="0" eb="2">
      <t>イチノセk</t>
    </rPh>
    <phoneticPr fontId="1"/>
  </si>
  <si>
    <t>盛岡市立2nd</t>
    <rPh sb="0" eb="2">
      <t>モリオカ</t>
    </rPh>
    <rPh sb="2" eb="4">
      <t>シリツ</t>
    </rPh>
    <phoneticPr fontId="1"/>
  </si>
  <si>
    <t>江南義塾</t>
    <rPh sb="0" eb="1">
      <t>コウナn</t>
    </rPh>
    <phoneticPr fontId="1"/>
  </si>
  <si>
    <t>盛岡市</t>
    <rPh sb="0" eb="1">
      <t>モリオk</t>
    </rPh>
    <phoneticPr fontId="1"/>
  </si>
  <si>
    <t>盛岡市立高校グラウンド</t>
    <rPh sb="0" eb="1">
      <t>コ</t>
    </rPh>
    <phoneticPr fontId="1"/>
  </si>
  <si>
    <t>盛岡市立高校グラウンド</t>
    <rPh sb="0" eb="1">
      <t>モリオカシ</t>
    </rPh>
    <phoneticPr fontId="1"/>
  </si>
  <si>
    <t>北上市</t>
    <rPh sb="0" eb="3">
      <t>キタカm</t>
    </rPh>
    <phoneticPr fontId="1"/>
  </si>
  <si>
    <t>北上翔南高校グラウンド</t>
    <rPh sb="0" eb="6">
      <t>キタカm</t>
    </rPh>
    <phoneticPr fontId="1"/>
  </si>
  <si>
    <t>北上翔南</t>
    <rPh sb="0" eb="1">
      <t>キタカミショウナn</t>
    </rPh>
    <phoneticPr fontId="1"/>
  </si>
  <si>
    <t>北上市</t>
    <rPh sb="0" eb="1">
      <t>キタk</t>
    </rPh>
    <phoneticPr fontId="1"/>
  </si>
  <si>
    <t>北上翔南高校グラウンド</t>
  </si>
  <si>
    <t>大船渡市</t>
    <rPh sb="0" eb="3">
      <t>キタカm</t>
    </rPh>
    <phoneticPr fontId="1"/>
  </si>
  <si>
    <t>県営運動公園第１G</t>
    <rPh sb="0" eb="7">
      <t>ケンエイウンドウコウエンダイ</t>
    </rPh>
    <phoneticPr fontId="1"/>
  </si>
  <si>
    <t>盛岡中央</t>
    <rPh sb="0" eb="4">
      <t>モリオk</t>
    </rPh>
    <phoneticPr fontId="1"/>
  </si>
  <si>
    <t>一関第一</t>
    <rPh sb="0" eb="1">
      <t>イチノセk</t>
    </rPh>
    <phoneticPr fontId="1"/>
  </si>
  <si>
    <t>盛岡市立</t>
    <rPh sb="0" eb="4">
      <t>モリオk</t>
    </rPh>
    <phoneticPr fontId="1"/>
  </si>
  <si>
    <t>北上第２運動場</t>
    <rPh sb="0" eb="3">
      <t>キタカミダイ</t>
    </rPh>
    <rPh sb="4" eb="7">
      <t>ウンドウジョウ</t>
    </rPh>
    <phoneticPr fontId="1"/>
  </si>
  <si>
    <t>北上翔南</t>
    <rPh sb="0" eb="1">
      <t>sh</t>
    </rPh>
    <phoneticPr fontId="1"/>
  </si>
  <si>
    <t>専大北上</t>
    <rPh sb="0" eb="2">
      <t>センダイ</t>
    </rPh>
    <rPh sb="2" eb="4">
      <t>キタカミ</t>
    </rPh>
    <phoneticPr fontId="1"/>
  </si>
  <si>
    <t>専大北上</t>
    <rPh sb="0" eb="4">
      <t>センダイキタカミ</t>
    </rPh>
    <phoneticPr fontId="1"/>
  </si>
  <si>
    <t>盛岡一</t>
    <rPh sb="0" eb="2">
      <t>モリオカ</t>
    </rPh>
    <rPh sb="2" eb="3">
      <t>イチ</t>
    </rPh>
    <phoneticPr fontId="1"/>
  </si>
  <si>
    <t>誠桜</t>
    <rPh sb="0" eb="2">
      <t>マコトサクラ</t>
    </rPh>
    <phoneticPr fontId="1"/>
  </si>
  <si>
    <t>黒沢尻北</t>
  </si>
  <si>
    <t>誠桜</t>
    <rPh sb="0" eb="1">
      <t>マコト</t>
    </rPh>
    <rPh sb="1" eb="2">
      <t>サクラ</t>
    </rPh>
    <phoneticPr fontId="1"/>
  </si>
  <si>
    <t>花巻北</t>
    <rPh sb="0" eb="2">
      <t>ハナマキ</t>
    </rPh>
    <rPh sb="2" eb="3">
      <t>キタ</t>
    </rPh>
    <phoneticPr fontId="1"/>
  </si>
  <si>
    <t>花巻北</t>
    <rPh sb="0" eb="3">
      <t>ハナマキキタ</t>
    </rPh>
    <phoneticPr fontId="1"/>
  </si>
  <si>
    <t>遠野</t>
    <rPh sb="0" eb="2">
      <t>トオノ</t>
    </rPh>
    <phoneticPr fontId="1"/>
  </si>
  <si>
    <t>黒沢尻北</t>
    <rPh sb="0" eb="3">
      <t>クロサワジリ</t>
    </rPh>
    <rPh sb="3" eb="4">
      <t>キタ</t>
    </rPh>
    <phoneticPr fontId="1"/>
  </si>
  <si>
    <t>黒沢尻北</t>
    <rPh sb="0" eb="4">
      <t>クロサワジリキタ</t>
    </rPh>
    <phoneticPr fontId="1"/>
  </si>
  <si>
    <t>一関二</t>
    <rPh sb="0" eb="2">
      <t>イチノセキ</t>
    </rPh>
    <rPh sb="2" eb="3">
      <t>ニ</t>
    </rPh>
    <phoneticPr fontId="1"/>
  </si>
  <si>
    <t>盛岡一</t>
    <rPh sb="0" eb="3">
      <t>モリオカイチ</t>
    </rPh>
    <phoneticPr fontId="1"/>
  </si>
  <si>
    <t>一関二</t>
    <rPh sb="0" eb="3">
      <t>イチノセキニ</t>
    </rPh>
    <phoneticPr fontId="1"/>
  </si>
  <si>
    <t>柏木平グラウンド</t>
    <rPh sb="0" eb="3">
      <t>カシワギダイラ</t>
    </rPh>
    <phoneticPr fontId="1"/>
  </si>
  <si>
    <t>一関第二高校</t>
    <rPh sb="0" eb="2">
      <t>イチノセキ</t>
    </rPh>
    <rPh sb="2" eb="4">
      <t>ダイニ</t>
    </rPh>
    <rPh sb="4" eb="6">
      <t>コウコウ</t>
    </rPh>
    <phoneticPr fontId="1"/>
  </si>
  <si>
    <t>ふれあいの丘公園</t>
    <rPh sb="5" eb="8">
      <t>オカコウエン</t>
    </rPh>
    <phoneticPr fontId="1"/>
  </si>
  <si>
    <t>遠野軽スポーツ広場</t>
    <rPh sb="0" eb="3">
      <t>トオノケイ</t>
    </rPh>
    <rPh sb="7" eb="9">
      <t>ヒロバ</t>
    </rPh>
    <phoneticPr fontId="1"/>
  </si>
  <si>
    <t>日</t>
    <rPh sb="0" eb="1">
      <t>ニチ</t>
    </rPh>
    <phoneticPr fontId="2"/>
  </si>
  <si>
    <t>黒沢尻北2nd</t>
  </si>
  <si>
    <t>不来方Ｇ</t>
    <rPh sb="0" eb="3">
      <t>コズカタ</t>
    </rPh>
    <phoneticPr fontId="2"/>
  </si>
  <si>
    <t>江南2nd</t>
    <rPh sb="0" eb="2">
      <t>コウナン</t>
    </rPh>
    <phoneticPr fontId="2"/>
  </si>
  <si>
    <t>不来方2nd</t>
    <rPh sb="0" eb="3">
      <t>コズカタ</t>
    </rPh>
    <phoneticPr fontId="2"/>
  </si>
  <si>
    <t>江南義塾2nd</t>
  </si>
  <si>
    <t>盛岡誠桜2nd</t>
  </si>
  <si>
    <t>専大北上3rd</t>
  </si>
  <si>
    <t>盛岡北2nd</t>
  </si>
  <si>
    <t>専大北上Ｇ</t>
    <rPh sb="0" eb="2">
      <t>センダイ</t>
    </rPh>
    <rPh sb="2" eb="4">
      <t>キタカミ</t>
    </rPh>
    <phoneticPr fontId="2"/>
  </si>
  <si>
    <t>花東2nd</t>
    <rPh sb="0" eb="2">
      <t>ハナトウ</t>
    </rPh>
    <phoneticPr fontId="2"/>
  </si>
  <si>
    <t>専北3rd</t>
    <rPh sb="0" eb="2">
      <t>センキタ</t>
    </rPh>
    <phoneticPr fontId="2"/>
  </si>
  <si>
    <t>花巻東2nd</t>
  </si>
  <si>
    <t>盛岡市立3rd</t>
  </si>
  <si>
    <t>花巻東Ｇ</t>
    <rPh sb="0" eb="2">
      <t>ハナマキ</t>
    </rPh>
    <rPh sb="2" eb="3">
      <t>ヒガシ</t>
    </rPh>
    <phoneticPr fontId="2"/>
  </si>
  <si>
    <t>遠野4th</t>
    <rPh sb="0" eb="2">
      <t>トオノ</t>
    </rPh>
    <phoneticPr fontId="2"/>
  </si>
  <si>
    <t>遠野4th</t>
  </si>
  <si>
    <t>盛岡市立Ｇ</t>
    <rPh sb="0" eb="4">
      <t>モリオカシリツ</t>
    </rPh>
    <phoneticPr fontId="2"/>
  </si>
  <si>
    <t>黒北2nd</t>
    <rPh sb="0" eb="1">
      <t>クロ</t>
    </rPh>
    <rPh sb="1" eb="2">
      <t>キタ</t>
    </rPh>
    <phoneticPr fontId="2"/>
  </si>
  <si>
    <t>誠桜2nd</t>
    <rPh sb="0" eb="2">
      <t>セイオウ</t>
    </rPh>
    <phoneticPr fontId="2"/>
  </si>
  <si>
    <t>盛北2nd</t>
    <rPh sb="0" eb="2">
      <t>モリキタ</t>
    </rPh>
    <phoneticPr fontId="2"/>
  </si>
  <si>
    <t>盛北2nd</t>
    <rPh sb="0" eb="1">
      <t>モリ</t>
    </rPh>
    <rPh sb="1" eb="2">
      <t>キタ</t>
    </rPh>
    <phoneticPr fontId="2"/>
  </si>
  <si>
    <t>市立3rd</t>
    <rPh sb="0" eb="2">
      <t>シリツ</t>
    </rPh>
    <phoneticPr fontId="2"/>
  </si>
  <si>
    <t>黒沢尻北Ｇ</t>
    <rPh sb="0" eb="3">
      <t>クロサワジリ</t>
    </rPh>
    <rPh sb="3" eb="4">
      <t>キタ</t>
    </rPh>
    <phoneticPr fontId="2"/>
  </si>
  <si>
    <t>葛巻</t>
  </si>
  <si>
    <t>葛巻町</t>
    <rPh sb="0" eb="3">
      <t>クズマキマチ</t>
    </rPh>
    <phoneticPr fontId="1"/>
  </si>
  <si>
    <t>葛巻町総合運動公園</t>
    <rPh sb="0" eb="3">
      <t>クズマキマチ</t>
    </rPh>
    <rPh sb="3" eb="5">
      <t>ソウゴウ</t>
    </rPh>
    <rPh sb="5" eb="7">
      <t>ウンドウ</t>
    </rPh>
    <rPh sb="7" eb="9">
      <t>コウエン</t>
    </rPh>
    <phoneticPr fontId="1"/>
  </si>
  <si>
    <t>岩泉・盛岡農</t>
    <rPh sb="0" eb="2">
      <t>イワイズミ</t>
    </rPh>
    <rPh sb="3" eb="5">
      <t>モリオカ</t>
    </rPh>
    <rPh sb="5" eb="6">
      <t>ノウ</t>
    </rPh>
    <phoneticPr fontId="1"/>
  </si>
  <si>
    <t>葛巻</t>
    <rPh sb="0" eb="2">
      <t>カツマキ</t>
    </rPh>
    <phoneticPr fontId="1"/>
  </si>
  <si>
    <t>岩泉</t>
  </si>
  <si>
    <t>葛巻・沼宮内</t>
    <rPh sb="0" eb="2">
      <t>クズマキ</t>
    </rPh>
    <rPh sb="3" eb="6">
      <t>ヌマクナイ</t>
    </rPh>
    <phoneticPr fontId="1"/>
  </si>
  <si>
    <t>久慈東</t>
  </si>
  <si>
    <t>久慈・大野</t>
  </si>
  <si>
    <t>久慈市</t>
    <rPh sb="0" eb="3">
      <t>クジシ</t>
    </rPh>
    <phoneticPr fontId="1"/>
  </si>
  <si>
    <t>サンスポーツランド</t>
  </si>
  <si>
    <t>福岡・福岡工</t>
    <rPh sb="0" eb="2">
      <t>フクオカ</t>
    </rPh>
    <rPh sb="3" eb="5">
      <t>フクオカ</t>
    </rPh>
    <rPh sb="5" eb="6">
      <t>コウ</t>
    </rPh>
    <phoneticPr fontId="1"/>
  </si>
  <si>
    <t>久慈東</t>
    <rPh sb="0" eb="2">
      <t>クジ</t>
    </rPh>
    <rPh sb="2" eb="3">
      <t>ヒガシ</t>
    </rPh>
    <phoneticPr fontId="1"/>
  </si>
  <si>
    <t>福岡</t>
  </si>
  <si>
    <t>福岡工</t>
  </si>
  <si>
    <t>久慈東・久・大</t>
    <rPh sb="0" eb="2">
      <t>クジ</t>
    </rPh>
    <rPh sb="2" eb="3">
      <t>ヒガシ</t>
    </rPh>
    <rPh sb="4" eb="5">
      <t>ヒサシ</t>
    </rPh>
    <rPh sb="6" eb="7">
      <t>ダイ</t>
    </rPh>
    <phoneticPr fontId="1"/>
  </si>
  <si>
    <t>葛巻・久・大</t>
    <rPh sb="0" eb="2">
      <t>クズマキ</t>
    </rPh>
    <rPh sb="3" eb="4">
      <t>ヒサシ</t>
    </rPh>
    <rPh sb="5" eb="6">
      <t>ダイ</t>
    </rPh>
    <phoneticPr fontId="1"/>
  </si>
  <si>
    <t>葛巻</t>
    <rPh sb="0" eb="2">
      <t>クズマキ</t>
    </rPh>
    <phoneticPr fontId="1"/>
  </si>
  <si>
    <t>久慈東・沼宮内</t>
    <rPh sb="0" eb="2">
      <t>クジ</t>
    </rPh>
    <rPh sb="2" eb="3">
      <t>ヒガシ</t>
    </rPh>
    <rPh sb="4" eb="7">
      <t>ヌマクナイ</t>
    </rPh>
    <phoneticPr fontId="1"/>
  </si>
  <si>
    <t>滝沢市</t>
    <rPh sb="0" eb="3">
      <t>タキザワシ</t>
    </rPh>
    <phoneticPr fontId="1"/>
  </si>
  <si>
    <t>盛岡農業高校</t>
    <rPh sb="0" eb="2">
      <t>モリオカ</t>
    </rPh>
    <rPh sb="2" eb="4">
      <t>ノウギョウ</t>
    </rPh>
    <rPh sb="4" eb="6">
      <t>コウコウ</t>
    </rPh>
    <phoneticPr fontId="1"/>
  </si>
  <si>
    <t>福岡・盛岡農</t>
    <rPh sb="0" eb="2">
      <t>フクオカ</t>
    </rPh>
    <rPh sb="3" eb="5">
      <t>モリオカ</t>
    </rPh>
    <rPh sb="5" eb="6">
      <t>ノウ</t>
    </rPh>
    <phoneticPr fontId="1"/>
  </si>
  <si>
    <t>盛岡農業</t>
    <rPh sb="0" eb="2">
      <t>モリオカ</t>
    </rPh>
    <rPh sb="2" eb="4">
      <t>ノウギョウ</t>
    </rPh>
    <phoneticPr fontId="1"/>
  </si>
  <si>
    <t>岩泉・福岡工</t>
    <rPh sb="0" eb="2">
      <t>イワイズミ</t>
    </rPh>
    <rPh sb="3" eb="5">
      <t>フクオカ</t>
    </rPh>
    <rPh sb="5" eb="6">
      <t>コウ</t>
    </rPh>
    <phoneticPr fontId="1"/>
  </si>
  <si>
    <t>沼宮内・岩泉</t>
    <rPh sb="0" eb="3">
      <t>ヌマクナイ</t>
    </rPh>
    <rPh sb="4" eb="6">
      <t>イワイズミ</t>
    </rPh>
    <phoneticPr fontId="1"/>
  </si>
  <si>
    <t>岩泉</t>
    <rPh sb="0" eb="2">
      <t>イワイズミ</t>
    </rPh>
    <phoneticPr fontId="1"/>
  </si>
  <si>
    <t>盛岡農・葛巻</t>
    <rPh sb="0" eb="2">
      <t>モリオカ</t>
    </rPh>
    <rPh sb="2" eb="3">
      <t>ノウ</t>
    </rPh>
    <rPh sb="4" eb="6">
      <t>クズマキ</t>
    </rPh>
    <phoneticPr fontId="1"/>
  </si>
  <si>
    <t>福岡工・久慈東</t>
    <rPh sb="0" eb="2">
      <t>フクオカ</t>
    </rPh>
    <rPh sb="2" eb="3">
      <t>コウ</t>
    </rPh>
    <rPh sb="4" eb="6">
      <t>クジ</t>
    </rPh>
    <rPh sb="6" eb="7">
      <t>ヒガシ</t>
    </rPh>
    <phoneticPr fontId="1"/>
  </si>
  <si>
    <t>久慈・大野</t>
    <rPh sb="0" eb="2">
      <t>クジ</t>
    </rPh>
    <rPh sb="3" eb="5">
      <t>オオノ</t>
    </rPh>
    <phoneticPr fontId="1"/>
  </si>
  <si>
    <t>久・大・福岡</t>
    <rPh sb="0" eb="1">
      <t>ヒサシ</t>
    </rPh>
    <rPh sb="2" eb="3">
      <t>ダイ</t>
    </rPh>
    <rPh sb="4" eb="6">
      <t>フクオカ</t>
    </rPh>
    <phoneticPr fontId="1"/>
  </si>
  <si>
    <t>福岡工・葛巻</t>
    <rPh sb="0" eb="2">
      <t>フクオカ</t>
    </rPh>
    <rPh sb="2" eb="3">
      <t>コウ</t>
    </rPh>
    <rPh sb="4" eb="6">
      <t>クズマキ</t>
    </rPh>
    <phoneticPr fontId="1"/>
  </si>
  <si>
    <t>福岡工業</t>
    <rPh sb="0" eb="2">
      <t>フクオカ</t>
    </rPh>
    <rPh sb="2" eb="4">
      <t>コウギョウ</t>
    </rPh>
    <phoneticPr fontId="1"/>
  </si>
  <si>
    <t>盛岡農・久慈東</t>
    <rPh sb="0" eb="2">
      <t>モリオカ</t>
    </rPh>
    <rPh sb="2" eb="3">
      <t>ノウ</t>
    </rPh>
    <rPh sb="4" eb="6">
      <t>クジ</t>
    </rPh>
    <rPh sb="6" eb="7">
      <t>ヒガシ</t>
    </rPh>
    <phoneticPr fontId="1"/>
  </si>
  <si>
    <t>久・大・岩泉</t>
    <rPh sb="0" eb="1">
      <t>ヒサシ</t>
    </rPh>
    <rPh sb="2" eb="3">
      <t>ダイ</t>
    </rPh>
    <rPh sb="4" eb="6">
      <t>イワイズミ</t>
    </rPh>
    <phoneticPr fontId="1"/>
  </si>
  <si>
    <t>沼宮内・福岡</t>
    <rPh sb="0" eb="3">
      <t>ヌマクナイ</t>
    </rPh>
    <rPh sb="4" eb="6">
      <t>フクオカ</t>
    </rPh>
    <phoneticPr fontId="1"/>
  </si>
  <si>
    <t>福岡・葛巻</t>
    <rPh sb="0" eb="2">
      <t>フクオカ</t>
    </rPh>
    <rPh sb="3" eb="5">
      <t>クズマキ</t>
    </rPh>
    <phoneticPr fontId="1"/>
  </si>
  <si>
    <t>福岡</t>
    <rPh sb="0" eb="2">
      <t>フクオカ</t>
    </rPh>
    <phoneticPr fontId="1"/>
  </si>
  <si>
    <t>久慈東・岩泉</t>
    <rPh sb="0" eb="2">
      <t>クジ</t>
    </rPh>
    <rPh sb="2" eb="3">
      <t>ヒガシ</t>
    </rPh>
    <rPh sb="4" eb="6">
      <t>イワイズミ</t>
    </rPh>
    <phoneticPr fontId="1"/>
  </si>
  <si>
    <t>盛岡農・久・大</t>
    <rPh sb="0" eb="2">
      <t>モリオカ</t>
    </rPh>
    <rPh sb="2" eb="3">
      <t>ノウ</t>
    </rPh>
    <rPh sb="4" eb="5">
      <t>ヒサシ</t>
    </rPh>
    <rPh sb="6" eb="7">
      <t>ダイ</t>
    </rPh>
    <phoneticPr fontId="1"/>
  </si>
  <si>
    <t>沼宮内・福岡工</t>
    <rPh sb="0" eb="3">
      <t>ヌマクナイ</t>
    </rPh>
    <rPh sb="4" eb="6">
      <t>フクオカ</t>
    </rPh>
    <rPh sb="6" eb="7">
      <t>コウ</t>
    </rPh>
    <phoneticPr fontId="1"/>
  </si>
  <si>
    <t>岩泉・福岡</t>
    <rPh sb="0" eb="2">
      <t>イワイズミ</t>
    </rPh>
    <rPh sb="3" eb="5">
      <t>フクオカ</t>
    </rPh>
    <phoneticPr fontId="1"/>
  </si>
  <si>
    <t>葛巻・久慈東</t>
    <rPh sb="0" eb="2">
      <t>クズマキ</t>
    </rPh>
    <rPh sb="3" eb="5">
      <t>クジ</t>
    </rPh>
    <rPh sb="5" eb="6">
      <t>ヒガシ</t>
    </rPh>
    <phoneticPr fontId="1"/>
  </si>
  <si>
    <t>久・大・沼宮内</t>
    <rPh sb="0" eb="1">
      <t>ヒサシ</t>
    </rPh>
    <rPh sb="2" eb="3">
      <t>ダイ</t>
    </rPh>
    <rPh sb="4" eb="7">
      <t>ヌマクナイ</t>
    </rPh>
    <phoneticPr fontId="1"/>
  </si>
  <si>
    <t>沼宮内</t>
    <rPh sb="0" eb="3">
      <t>ヌマクナイ</t>
    </rPh>
    <phoneticPr fontId="1"/>
  </si>
  <si>
    <t>福岡工・盛岡農</t>
    <rPh sb="0" eb="2">
      <t>フクオカ</t>
    </rPh>
    <rPh sb="2" eb="3">
      <t>コウ</t>
    </rPh>
    <rPh sb="4" eb="6">
      <t>モリオカ</t>
    </rPh>
    <rPh sb="6" eb="7">
      <t>ノウ</t>
    </rPh>
    <phoneticPr fontId="1"/>
  </si>
  <si>
    <t>軽米町</t>
    <rPh sb="0" eb="2">
      <t>カルマイ</t>
    </rPh>
    <rPh sb="2" eb="3">
      <t>マチ</t>
    </rPh>
    <phoneticPr fontId="1"/>
  </si>
  <si>
    <t>ハートフルスポーツランド</t>
  </si>
  <si>
    <t>福岡工・久・大</t>
    <rPh sb="0" eb="2">
      <t>フクオカ</t>
    </rPh>
    <rPh sb="2" eb="3">
      <t>コウ</t>
    </rPh>
    <rPh sb="4" eb="5">
      <t>ヒサシ</t>
    </rPh>
    <rPh sb="6" eb="7">
      <t>ダイ</t>
    </rPh>
    <phoneticPr fontId="1"/>
  </si>
  <si>
    <t>軽米町</t>
    <rPh sb="0" eb="3">
      <t>カルマイマチ</t>
    </rPh>
    <phoneticPr fontId="1"/>
  </si>
  <si>
    <t>久慈東・福岡</t>
    <rPh sb="0" eb="2">
      <t>クジ</t>
    </rPh>
    <rPh sb="2" eb="3">
      <t>ヒガシ</t>
    </rPh>
    <rPh sb="4" eb="6">
      <t>フクオカ</t>
    </rPh>
    <phoneticPr fontId="1"/>
  </si>
  <si>
    <t>葛巻・岩泉</t>
    <rPh sb="0" eb="2">
      <t>クズマキ</t>
    </rPh>
    <rPh sb="3" eb="5">
      <t>イワイズミ</t>
    </rPh>
    <phoneticPr fontId="1"/>
  </si>
  <si>
    <t>盛岡農・沼宮内</t>
    <rPh sb="0" eb="2">
      <t>モリオカ</t>
    </rPh>
    <rPh sb="2" eb="3">
      <t>ノウ</t>
    </rPh>
    <rPh sb="4" eb="7">
      <t>ヌマクナイ</t>
    </rPh>
    <phoneticPr fontId="1"/>
  </si>
  <si>
    <t>久・大・久慈東</t>
    <rPh sb="0" eb="1">
      <t>ヒサシ</t>
    </rPh>
    <rPh sb="2" eb="3">
      <t>ダイ</t>
    </rPh>
    <rPh sb="4" eb="6">
      <t>クジ</t>
    </rPh>
    <rPh sb="6" eb="7">
      <t>ヒガシ</t>
    </rPh>
    <phoneticPr fontId="1"/>
  </si>
  <si>
    <t>福岡工・福岡</t>
    <rPh sb="0" eb="2">
      <t>フクオカ</t>
    </rPh>
    <rPh sb="2" eb="3">
      <t>コウ</t>
    </rPh>
    <rPh sb="4" eb="6">
      <t>フクオカ</t>
    </rPh>
    <phoneticPr fontId="1"/>
  </si>
  <si>
    <t>盛岡農・岩泉</t>
    <rPh sb="0" eb="2">
      <t>モリオカ</t>
    </rPh>
    <rPh sb="2" eb="3">
      <t>ノウ</t>
    </rPh>
    <rPh sb="4" eb="6">
      <t>イワイズミ</t>
    </rPh>
    <phoneticPr fontId="1"/>
  </si>
  <si>
    <t>沼宮内・葛巻</t>
    <rPh sb="0" eb="3">
      <t>ヌマクナイ</t>
    </rPh>
    <rPh sb="4" eb="6">
      <t>クズマキ</t>
    </rPh>
    <phoneticPr fontId="1"/>
  </si>
  <si>
    <t>福岡・久・大</t>
    <rPh sb="0" eb="2">
      <t>フクオカ</t>
    </rPh>
    <rPh sb="3" eb="4">
      <t>ヒサシ</t>
    </rPh>
    <rPh sb="5" eb="6">
      <t>ダイ</t>
    </rPh>
    <phoneticPr fontId="1"/>
  </si>
  <si>
    <t>岩泉・沼宮内</t>
    <rPh sb="0" eb="2">
      <t>イワイズミ</t>
    </rPh>
    <rPh sb="3" eb="6">
      <t>ヌマクナイ</t>
    </rPh>
    <phoneticPr fontId="1"/>
  </si>
  <si>
    <t>葛巻・盛岡農</t>
    <rPh sb="0" eb="2">
      <t>クズマキ</t>
    </rPh>
    <rPh sb="3" eb="5">
      <t>モリオカ</t>
    </rPh>
    <rPh sb="5" eb="6">
      <t>ノウ</t>
    </rPh>
    <phoneticPr fontId="1"/>
  </si>
  <si>
    <t>久慈東・福岡工</t>
    <rPh sb="0" eb="2">
      <t>クジ</t>
    </rPh>
    <rPh sb="2" eb="3">
      <t>ヒガシ</t>
    </rPh>
    <rPh sb="4" eb="6">
      <t>フクオカ</t>
    </rPh>
    <rPh sb="6" eb="7">
      <t>コウ</t>
    </rPh>
    <phoneticPr fontId="1"/>
  </si>
  <si>
    <t>沼宮内・久慈東</t>
    <rPh sb="0" eb="3">
      <t>ヌマクナイ</t>
    </rPh>
    <rPh sb="4" eb="6">
      <t>クジ</t>
    </rPh>
    <rPh sb="6" eb="7">
      <t>ヒガシ</t>
    </rPh>
    <phoneticPr fontId="1"/>
  </si>
  <si>
    <t>久・大・葛巻</t>
    <rPh sb="0" eb="1">
      <t>ヒサシ</t>
    </rPh>
    <rPh sb="2" eb="3">
      <t>ダイ</t>
    </rPh>
    <rPh sb="4" eb="6">
      <t>クズマキ</t>
    </rPh>
    <phoneticPr fontId="1"/>
  </si>
  <si>
    <t>福岡工・岩泉</t>
    <rPh sb="0" eb="2">
      <t>フクオカ</t>
    </rPh>
    <rPh sb="2" eb="3">
      <t>コウ</t>
    </rPh>
    <rPh sb="4" eb="6">
      <t>イワイズミ</t>
    </rPh>
    <phoneticPr fontId="1"/>
  </si>
  <si>
    <t>盛岡農・福岡</t>
    <rPh sb="0" eb="2">
      <t>モリオカ</t>
    </rPh>
    <rPh sb="2" eb="3">
      <t>ノウ</t>
    </rPh>
    <rPh sb="4" eb="6">
      <t>フクオカ</t>
    </rPh>
    <phoneticPr fontId="1"/>
  </si>
  <si>
    <t>福岡・沼宮内</t>
    <rPh sb="0" eb="2">
      <t>フクオカ</t>
    </rPh>
    <rPh sb="3" eb="6">
      <t>ヌマクナイ</t>
    </rPh>
    <phoneticPr fontId="1"/>
  </si>
  <si>
    <t>岩泉・久・大</t>
    <rPh sb="0" eb="2">
      <t>イワイズミ</t>
    </rPh>
    <rPh sb="3" eb="4">
      <t>ヒサシ</t>
    </rPh>
    <rPh sb="5" eb="6">
      <t>ダイ</t>
    </rPh>
    <phoneticPr fontId="1"/>
  </si>
  <si>
    <t>葛巻・福岡工</t>
    <rPh sb="0" eb="2">
      <t>クズマキ</t>
    </rPh>
    <rPh sb="3" eb="5">
      <t>フクオカ</t>
    </rPh>
    <rPh sb="5" eb="6">
      <t>コウ</t>
    </rPh>
    <phoneticPr fontId="1"/>
  </si>
  <si>
    <t>久慈東・盛岡農</t>
    <rPh sb="0" eb="2">
      <t>クジ</t>
    </rPh>
    <rPh sb="2" eb="3">
      <t>ヒガシ</t>
    </rPh>
    <rPh sb="4" eb="6">
      <t>モリオカ</t>
    </rPh>
    <rPh sb="6" eb="7">
      <t>ノウ</t>
    </rPh>
    <phoneticPr fontId="1"/>
  </si>
  <si>
    <t>岩泉・久慈東</t>
    <rPh sb="0" eb="2">
      <t>イワイズミ</t>
    </rPh>
    <rPh sb="3" eb="5">
      <t>クジ</t>
    </rPh>
    <rPh sb="5" eb="6">
      <t>ヒガシ</t>
    </rPh>
    <phoneticPr fontId="1"/>
  </si>
  <si>
    <t>葛巻・福岡</t>
    <rPh sb="0" eb="2">
      <t>クズマキ</t>
    </rPh>
    <rPh sb="3" eb="5">
      <t>フクオカ</t>
    </rPh>
    <phoneticPr fontId="1"/>
  </si>
  <si>
    <t>久・大・盛岡農</t>
    <rPh sb="0" eb="1">
      <t>ヒサシ</t>
    </rPh>
    <rPh sb="2" eb="3">
      <t>ダイ</t>
    </rPh>
    <rPh sb="4" eb="6">
      <t>モリオカ</t>
    </rPh>
    <rPh sb="6" eb="7">
      <t>ノウ</t>
    </rPh>
    <phoneticPr fontId="1"/>
  </si>
  <si>
    <t>福岡工・沼宮内</t>
    <rPh sb="0" eb="2">
      <t>フクオカ</t>
    </rPh>
    <rPh sb="2" eb="3">
      <t>コウ</t>
    </rPh>
    <rPh sb="4" eb="7">
      <t>ヌマクナイ</t>
    </rPh>
    <phoneticPr fontId="1"/>
  </si>
  <si>
    <t>福岡・岩泉</t>
    <rPh sb="0" eb="2">
      <t>フクオカ</t>
    </rPh>
    <rPh sb="3" eb="5">
      <t>イワイズミ</t>
    </rPh>
    <phoneticPr fontId="1"/>
  </si>
  <si>
    <t>久慈東・葛巻</t>
    <rPh sb="0" eb="2">
      <t>クジ</t>
    </rPh>
    <rPh sb="2" eb="3">
      <t>ヒガシ</t>
    </rPh>
    <rPh sb="4" eb="6">
      <t>クズマキ</t>
    </rPh>
    <phoneticPr fontId="1"/>
  </si>
  <si>
    <t>沼宮内・久・大</t>
    <rPh sb="0" eb="3">
      <t>ヌマクナイ</t>
    </rPh>
    <rPh sb="4" eb="5">
      <t>ヒサシ</t>
    </rPh>
    <rPh sb="6" eb="7">
      <t>ダイ</t>
    </rPh>
    <phoneticPr fontId="1"/>
  </si>
  <si>
    <t>盛岡農・福岡工</t>
    <rPh sb="0" eb="2">
      <t>モリオカ</t>
    </rPh>
    <rPh sb="2" eb="3">
      <t>ノウ</t>
    </rPh>
    <rPh sb="4" eb="6">
      <t>フクオカ</t>
    </rPh>
    <rPh sb="6" eb="7">
      <t>コウ</t>
    </rPh>
    <phoneticPr fontId="1"/>
  </si>
  <si>
    <t>福岡・久慈東</t>
    <rPh sb="0" eb="2">
      <t>フクオカ</t>
    </rPh>
    <rPh sb="3" eb="5">
      <t>クジ</t>
    </rPh>
    <rPh sb="5" eb="6">
      <t>ヒガシ</t>
    </rPh>
    <phoneticPr fontId="1"/>
  </si>
  <si>
    <t>岩泉・葛巻</t>
    <rPh sb="0" eb="2">
      <t>イワイズミ</t>
    </rPh>
    <rPh sb="3" eb="5">
      <t>クズマキ</t>
    </rPh>
    <phoneticPr fontId="1"/>
  </si>
  <si>
    <t>久・大・福岡工</t>
    <rPh sb="0" eb="1">
      <t>ヒサシ</t>
    </rPh>
    <rPh sb="2" eb="3">
      <t>ダイ</t>
    </rPh>
    <rPh sb="4" eb="6">
      <t>フクオカ</t>
    </rPh>
    <rPh sb="6" eb="7">
      <t>コウ</t>
    </rPh>
    <phoneticPr fontId="1"/>
  </si>
  <si>
    <t>沼宮内・盛岡農</t>
    <rPh sb="0" eb="3">
      <t>ヌマクナイ</t>
    </rPh>
    <rPh sb="4" eb="6">
      <t>モリオカ</t>
    </rPh>
    <rPh sb="6" eb="7">
      <t>ノウ</t>
    </rPh>
    <phoneticPr fontId="1"/>
  </si>
  <si>
    <t>DⅢ北部</t>
    <rPh sb="2" eb="4">
      <t>ホクブ</t>
    </rPh>
    <phoneticPr fontId="2"/>
  </si>
  <si>
    <t>火</t>
  </si>
  <si>
    <t>花巻南高校G</t>
    <rPh sb="0" eb="2">
      <t>ハナマキ</t>
    </rPh>
    <rPh sb="2" eb="3">
      <t>ミナミ</t>
    </rPh>
    <rPh sb="3" eb="5">
      <t>コウコウ</t>
    </rPh>
    <phoneticPr fontId="1"/>
  </si>
  <si>
    <t>花巻南</t>
    <rPh sb="0" eb="2">
      <t>ハナマキ</t>
    </rPh>
    <rPh sb="2" eb="3">
      <t>ミナミ</t>
    </rPh>
    <phoneticPr fontId="1"/>
  </si>
  <si>
    <t>花巻南</t>
  </si>
  <si>
    <t>岩手</t>
    <rPh sb="0" eb="2">
      <t>イワテ</t>
    </rPh>
    <phoneticPr fontId="1"/>
  </si>
  <si>
    <t>盛岡市</t>
    <rPh sb="0" eb="2">
      <t>モリオカ</t>
    </rPh>
    <rPh sb="2" eb="3">
      <t>シ</t>
    </rPh>
    <phoneticPr fontId="1"/>
  </si>
  <si>
    <t>盛岡南高校G</t>
    <rPh sb="0" eb="2">
      <t>モリオカ</t>
    </rPh>
    <rPh sb="2" eb="3">
      <t>ミナミ</t>
    </rPh>
    <rPh sb="3" eb="5">
      <t>コウコウ</t>
    </rPh>
    <phoneticPr fontId="1"/>
  </si>
  <si>
    <t>盛岡南</t>
    <rPh sb="0" eb="2">
      <t>モリオカ</t>
    </rPh>
    <rPh sb="2" eb="3">
      <t>ミナミ</t>
    </rPh>
    <phoneticPr fontId="1"/>
  </si>
  <si>
    <t>花北青雲</t>
  </si>
  <si>
    <t>盛大附属</t>
    <rPh sb="0" eb="1">
      <t>モ</t>
    </rPh>
    <rPh sb="1" eb="2">
      <t>ダイ</t>
    </rPh>
    <rPh sb="2" eb="4">
      <t>フゾク</t>
    </rPh>
    <phoneticPr fontId="1"/>
  </si>
  <si>
    <t>盛岡三高校G</t>
    <rPh sb="0" eb="2">
      <t>モリオカ</t>
    </rPh>
    <rPh sb="2" eb="3">
      <t>サン</t>
    </rPh>
    <rPh sb="3" eb="5">
      <t>コウコウ</t>
    </rPh>
    <phoneticPr fontId="1"/>
  </si>
  <si>
    <t>盛岡三</t>
    <rPh sb="0" eb="1">
      <t>モリ</t>
    </rPh>
    <rPh sb="1" eb="2">
      <t>オカ</t>
    </rPh>
    <rPh sb="2" eb="3">
      <t>サン</t>
    </rPh>
    <phoneticPr fontId="1"/>
  </si>
  <si>
    <t>盛岡南</t>
    <rPh sb="0" eb="1">
      <t>モリ</t>
    </rPh>
    <rPh sb="1" eb="2">
      <t>オカ</t>
    </rPh>
    <rPh sb="2" eb="3">
      <t>ミナミ</t>
    </rPh>
    <phoneticPr fontId="1"/>
  </si>
  <si>
    <t>盛岡四</t>
    <rPh sb="0" eb="1">
      <t>モリ</t>
    </rPh>
    <rPh sb="1" eb="2">
      <t>オカ</t>
    </rPh>
    <rPh sb="2" eb="3">
      <t>ヨン</t>
    </rPh>
    <phoneticPr fontId="1"/>
  </si>
  <si>
    <t>宮古市</t>
    <rPh sb="0" eb="2">
      <t>ミヤコ</t>
    </rPh>
    <rPh sb="2" eb="3">
      <t>シ</t>
    </rPh>
    <phoneticPr fontId="1"/>
  </si>
  <si>
    <t>宮古</t>
    <rPh sb="0" eb="2">
      <t>ミヤコ</t>
    </rPh>
    <phoneticPr fontId="1"/>
  </si>
  <si>
    <t>花北青雲</t>
    <rPh sb="0" eb="1">
      <t>ハナ</t>
    </rPh>
    <rPh sb="1" eb="2">
      <t>キタ</t>
    </rPh>
    <rPh sb="2" eb="3">
      <t>アオ</t>
    </rPh>
    <rPh sb="3" eb="4">
      <t>クモ</t>
    </rPh>
    <phoneticPr fontId="1"/>
  </si>
  <si>
    <t>盛大附属</t>
    <rPh sb="0" eb="1">
      <t>モリ</t>
    </rPh>
    <rPh sb="1" eb="2">
      <t>ダイ</t>
    </rPh>
    <rPh sb="2" eb="4">
      <t>フゾク</t>
    </rPh>
    <phoneticPr fontId="1"/>
  </si>
  <si>
    <t>盛岡四高校G</t>
    <rPh sb="0" eb="1">
      <t>モリ</t>
    </rPh>
    <rPh sb="1" eb="2">
      <t>オカ</t>
    </rPh>
    <rPh sb="2" eb="3">
      <t>ヨン</t>
    </rPh>
    <rPh sb="3" eb="5">
      <t>コウコウ</t>
    </rPh>
    <phoneticPr fontId="1"/>
  </si>
  <si>
    <t>DⅢ中部</t>
    <rPh sb="2" eb="4">
      <t>チュウブ</t>
    </rPh>
    <phoneticPr fontId="2"/>
  </si>
  <si>
    <t>岩谷堂</t>
  </si>
  <si>
    <t>金ケ崎</t>
  </si>
  <si>
    <t>一関工</t>
    <rPh sb="0" eb="2">
      <t>イチノセキ</t>
    </rPh>
    <rPh sb="2" eb="3">
      <t>コウ</t>
    </rPh>
    <phoneticPr fontId="3"/>
  </si>
  <si>
    <t>一関工</t>
  </si>
  <si>
    <t>金ケ崎</t>
    <rPh sb="0" eb="3">
      <t>カネガサキ</t>
    </rPh>
    <phoneticPr fontId="3"/>
  </si>
  <si>
    <t>大槌</t>
  </si>
  <si>
    <t>釜石</t>
  </si>
  <si>
    <t>釜石商工</t>
    <rPh sb="0" eb="2">
      <t>カマイシ</t>
    </rPh>
    <rPh sb="2" eb="4">
      <t>ショウコウ</t>
    </rPh>
    <phoneticPr fontId="3"/>
  </si>
  <si>
    <t>釜石</t>
    <rPh sb="0" eb="2">
      <t>カマイシ</t>
    </rPh>
    <phoneticPr fontId="3"/>
  </si>
  <si>
    <t>釜石商工</t>
  </si>
  <si>
    <t>大槌</t>
    <rPh sb="0" eb="2">
      <t>オオツチ</t>
    </rPh>
    <phoneticPr fontId="3"/>
  </si>
  <si>
    <t>水沢公園</t>
    <rPh sb="0" eb="2">
      <t>ミズサワ</t>
    </rPh>
    <rPh sb="2" eb="4">
      <t>コウエン</t>
    </rPh>
    <phoneticPr fontId="1"/>
  </si>
  <si>
    <t>水沢農</t>
    <rPh sb="0" eb="2">
      <t>ミズサワ</t>
    </rPh>
    <rPh sb="2" eb="3">
      <t>ノウ</t>
    </rPh>
    <phoneticPr fontId="1"/>
  </si>
  <si>
    <t>大槌町</t>
    <rPh sb="0" eb="2">
      <t>オオツチ</t>
    </rPh>
    <rPh sb="2" eb="3">
      <t>チョウ</t>
    </rPh>
    <phoneticPr fontId="1"/>
  </si>
  <si>
    <t>大槌高校</t>
    <rPh sb="0" eb="2">
      <t>オオツチ</t>
    </rPh>
    <rPh sb="2" eb="4">
      <t>コウコウ</t>
    </rPh>
    <phoneticPr fontId="1"/>
  </si>
  <si>
    <t>大槌</t>
    <rPh sb="0" eb="2">
      <t>オオツチ</t>
    </rPh>
    <phoneticPr fontId="1"/>
  </si>
  <si>
    <t>江刺中央運動公園</t>
  </si>
  <si>
    <t>岩谷堂</t>
    <rPh sb="0" eb="3">
      <t>イワヤドウ</t>
    </rPh>
    <phoneticPr fontId="1"/>
  </si>
  <si>
    <t>千厩多目的グラウンド</t>
    <rPh sb="0" eb="2">
      <t>センマヤ</t>
    </rPh>
    <rPh sb="2" eb="5">
      <t>タモクテキ</t>
    </rPh>
    <phoneticPr fontId="1"/>
  </si>
  <si>
    <t>金ケ崎</t>
    <rPh sb="0" eb="3">
      <t>カネガサキ</t>
    </rPh>
    <phoneticPr fontId="1"/>
  </si>
  <si>
    <t>千厩</t>
    <rPh sb="0" eb="2">
      <t>センマヤ</t>
    </rPh>
    <phoneticPr fontId="3"/>
  </si>
  <si>
    <t>一関工</t>
    <rPh sb="0" eb="2">
      <t>イチノセキ</t>
    </rPh>
    <rPh sb="2" eb="3">
      <t>コウ</t>
    </rPh>
    <phoneticPr fontId="1"/>
  </si>
  <si>
    <t>沿岸</t>
    <rPh sb="0" eb="2">
      <t>エンガン</t>
    </rPh>
    <phoneticPr fontId="1"/>
  </si>
  <si>
    <t>水沢農</t>
    <rPh sb="0" eb="2">
      <t>ミズサワ</t>
    </rPh>
    <rPh sb="2" eb="3">
      <t>ノウ</t>
    </rPh>
    <phoneticPr fontId="3"/>
  </si>
  <si>
    <t>水沢工</t>
    <rPh sb="0" eb="2">
      <t>ミズサワ</t>
    </rPh>
    <rPh sb="2" eb="3">
      <t>コウ</t>
    </rPh>
    <phoneticPr fontId="3"/>
  </si>
  <si>
    <t>釜石市球技場</t>
    <rPh sb="0" eb="3">
      <t>カマイシシ</t>
    </rPh>
    <rPh sb="3" eb="6">
      <t>キュウギジョウ</t>
    </rPh>
    <phoneticPr fontId="1"/>
  </si>
  <si>
    <t>岩谷堂</t>
    <rPh sb="0" eb="3">
      <t>イワヤドウ</t>
    </rPh>
    <phoneticPr fontId="3"/>
  </si>
  <si>
    <t>大船渡市</t>
    <rPh sb="0" eb="3">
      <t>オオフナト</t>
    </rPh>
    <rPh sb="3" eb="4">
      <t>シ</t>
    </rPh>
    <phoneticPr fontId="1"/>
  </si>
  <si>
    <t>水沢農業高校</t>
    <rPh sb="0" eb="2">
      <t>ミズサワ</t>
    </rPh>
    <rPh sb="2" eb="4">
      <t>ノウギョウ</t>
    </rPh>
    <rPh sb="4" eb="6">
      <t>コウコウ</t>
    </rPh>
    <phoneticPr fontId="1"/>
  </si>
  <si>
    <t>内陸</t>
    <rPh sb="0" eb="2">
      <t>ナイリク</t>
    </rPh>
    <phoneticPr fontId="1"/>
  </si>
  <si>
    <t>金ケ崎町</t>
    <rPh sb="0" eb="3">
      <t>カネガサキ</t>
    </rPh>
    <rPh sb="3" eb="4">
      <t>チョウ</t>
    </rPh>
    <phoneticPr fontId="1"/>
  </si>
  <si>
    <t>森山総合運動公園</t>
    <rPh sb="0" eb="2">
      <t>モリヤマ</t>
    </rPh>
    <rPh sb="2" eb="4">
      <t>ソウゴウ</t>
    </rPh>
    <rPh sb="4" eb="6">
      <t>ウンドウ</t>
    </rPh>
    <rPh sb="6" eb="8">
      <t>コウエン</t>
    </rPh>
    <phoneticPr fontId="1"/>
  </si>
  <si>
    <t>胆沢川桜づつみ広場</t>
    <rPh sb="0" eb="2">
      <t>イサワ</t>
    </rPh>
    <rPh sb="2" eb="3">
      <t>カワ</t>
    </rPh>
    <rPh sb="3" eb="4">
      <t>サクラ</t>
    </rPh>
    <rPh sb="7" eb="9">
      <t>ヒロバ</t>
    </rPh>
    <phoneticPr fontId="1"/>
  </si>
  <si>
    <t>釜石商工</t>
    <rPh sb="0" eb="2">
      <t>カマイシ</t>
    </rPh>
    <rPh sb="2" eb="4">
      <t>ショウコウ</t>
    </rPh>
    <phoneticPr fontId="1"/>
  </si>
  <si>
    <t>DⅢ南部</t>
    <rPh sb="2" eb="4">
      <t>ナンブ</t>
    </rPh>
    <phoneticPr fontId="2"/>
  </si>
  <si>
    <t xml:space="preserve">高円宮杯 JFA U-18 サッカーリーグ
2019　岩手 i.LEAGUE </t>
    <rPh sb="0" eb="3">
      <t>タカマドノミヤ</t>
    </rPh>
    <rPh sb="3" eb="4">
      <t>ハイ</t>
    </rPh>
    <rPh sb="27" eb="29">
      <t>イワテ</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</si>
</sst>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5" formatCode="&quot;¥&quot;#,##0;&quot;¥&quot;\-#,##0"/>
    <numFmt numFmtId="176" formatCode="h:mm;@"/>
    <numFmt numFmtId="177" formatCode="[$-411]ggge&quot;年&quot;m&quot;月&quot;d&quot;日&quot;;@"/>
    <numFmt numFmtId="178" formatCode="#,##0.0_%\);[Red]\(#,##0.0%\)"/>
    <numFmt numFmtId="179" formatCode="#,##0&quot;｣&quot;_);[Red]\(#,##0&quot;｣&quot;\)"/>
    <numFmt numFmtId="180" formatCode="yyyy&quot;年&quot;m&quot;月&quot;d&quot;日&quot;;@"/>
    <numFmt numFmtId="181" formatCode="[$-F800]dddd\,\ mmmm\ dd\,\ yyyy"/>
    <numFmt numFmtId="182" formatCode="0.000000000000000000000_ "/>
    <numFmt numFmtId="183" formatCode="#,##0_ "/>
    <numFmt numFmtId="184" formatCode="[$\-411]#,##0;\-[$\-411]#,##0"/>
    <numFmt numFmtId="185" formatCode="0_);[Red]\(0\)"/>
    <numFmt numFmtId="186" formatCode="m&quot;月&quot;d&quot;日&quot;;@"/>
  </numFmts>
  <fonts count="97">
    <font>
      <sz val="11"/>
      <name val="ＭＳ Ｐゴシック"/>
      <family val="3"/>
      <charset val="128"/>
    </font>
    <font>
      <sz val="11"/>
      <name val="ＭＳ Ｐゴシック"/>
      <family val="3"/>
      <charset val="128"/>
    </font>
    <font>
      <sz val="6"/>
      <name val="ＭＳ Ｐゴシック"/>
      <family val="3"/>
      <charset val="128"/>
    </font>
    <font>
      <sz val="12"/>
      <name val="平成明朝"/>
      <family val="3"/>
      <charset val="128"/>
    </font>
    <font>
      <sz val="6"/>
      <name val="Osaka"/>
      <family val="3"/>
      <charset val="128"/>
    </font>
    <font>
      <sz val="12"/>
      <name val="HG丸ｺﾞｼｯｸM-PRO"/>
      <family val="3"/>
      <charset val="128"/>
    </font>
    <font>
      <sz val="10"/>
      <name val="ＭＳ Ｐ明朝"/>
      <family val="1"/>
      <charset val="128"/>
    </font>
    <font>
      <sz val="11"/>
      <name val="ＭＳ Ｐ明朝"/>
      <family val="1"/>
      <charset val="128"/>
    </font>
    <font>
      <b/>
      <sz val="20"/>
      <name val="HG丸ｺﾞｼｯｸM-PRO"/>
      <family val="3"/>
      <charset val="128"/>
    </font>
    <font>
      <u/>
      <sz val="10"/>
      <name val="ＭＳ Ｐ明朝"/>
      <family val="1"/>
      <charset val="128"/>
    </font>
    <font>
      <sz val="9"/>
      <name val="ＭＳ Ｐ明朝"/>
      <family val="1"/>
      <charset val="128"/>
    </font>
    <font>
      <sz val="10"/>
      <name val="HGPｺﾞｼｯｸM"/>
      <family val="3"/>
      <charset val="128"/>
    </font>
    <font>
      <b/>
      <sz val="11"/>
      <name val="HGPｺﾞｼｯｸM"/>
      <family val="3"/>
      <charset val="128"/>
    </font>
    <font>
      <b/>
      <sz val="10"/>
      <name val="HGPｺﾞｼｯｸM"/>
      <family val="3"/>
      <charset val="128"/>
    </font>
    <font>
      <sz val="11"/>
      <name val="HGPｺﾞｼｯｸM"/>
      <family val="3"/>
      <charset val="128"/>
    </font>
    <font>
      <sz val="12"/>
      <name val="HGPｺﾞｼｯｸM"/>
      <family val="3"/>
      <charset val="128"/>
    </font>
    <font>
      <sz val="11"/>
      <name val="明朝"/>
      <family val="1"/>
      <charset val="128"/>
    </font>
    <font>
      <sz val="8"/>
      <name val="Arial"/>
      <family val="2"/>
    </font>
    <font>
      <b/>
      <sz val="12"/>
      <name val="Arial"/>
      <family val="2"/>
    </font>
    <font>
      <sz val="10"/>
      <name val="Arial"/>
      <family val="2"/>
    </font>
    <font>
      <b/>
      <i/>
      <sz val="11"/>
      <name val="ＭＳ Ｐゴシック"/>
      <family val="3"/>
      <charset val="128"/>
    </font>
    <font>
      <sz val="48"/>
      <name val="Elephant"/>
      <family val="1"/>
    </font>
    <font>
      <sz val="26"/>
      <name val="Elephant"/>
      <family val="1"/>
    </font>
    <font>
      <sz val="14"/>
      <name val="HGPｺﾞｼｯｸM"/>
      <family val="3"/>
      <charset val="128"/>
    </font>
    <font>
      <sz val="14"/>
      <name val="ＭＳ Ｐ明朝"/>
      <family val="1"/>
      <charset val="128"/>
    </font>
    <font>
      <sz val="16"/>
      <name val="ＭＳ Ｐ明朝"/>
      <family val="1"/>
      <charset val="128"/>
    </font>
    <font>
      <sz val="12"/>
      <name val="ＭＳ Ｐ明朝"/>
      <family val="1"/>
      <charset val="128"/>
    </font>
    <font>
      <sz val="14"/>
      <name val="ＭＳ Ｐゴシック"/>
      <family val="3"/>
      <charset val="128"/>
    </font>
    <font>
      <sz val="12"/>
      <name val="ＭＳ Ｐゴシック"/>
      <family val="3"/>
      <charset val="128"/>
    </font>
    <font>
      <sz val="22"/>
      <name val="HG創英ﾌﾟﾚｾﾞﾝｽEB"/>
      <family val="1"/>
      <charset val="128"/>
    </font>
    <font>
      <sz val="14"/>
      <name val="HG丸ｺﾞｼｯｸM-PRO"/>
      <family val="3"/>
      <charset val="128"/>
    </font>
    <font>
      <sz val="16"/>
      <color indexed="9"/>
      <name val="HGPｺﾞｼｯｸE"/>
      <family val="3"/>
      <charset val="128"/>
    </font>
    <font>
      <sz val="14"/>
      <name val="Century Gothic"/>
      <family val="2"/>
    </font>
    <font>
      <sz val="16"/>
      <name val="ＭＳ Ｐゴシック"/>
      <family val="3"/>
      <charset val="128"/>
    </font>
    <font>
      <sz val="11"/>
      <color indexed="9"/>
      <name val="HGｺﾞｼｯｸE"/>
      <family val="3"/>
      <charset val="128"/>
    </font>
    <font>
      <sz val="14"/>
      <name val="HGｺﾞｼｯｸE"/>
      <family val="3"/>
      <charset val="128"/>
    </font>
    <font>
      <sz val="11"/>
      <name val="HGPｺﾞｼｯｸE"/>
      <family val="3"/>
      <charset val="128"/>
    </font>
    <font>
      <b/>
      <sz val="14"/>
      <color indexed="9"/>
      <name val="ＭＳ Ｐ明朝"/>
      <family val="1"/>
      <charset val="128"/>
    </font>
    <font>
      <sz val="16"/>
      <name val="HGPｺﾞｼｯｸE"/>
      <family val="3"/>
      <charset val="128"/>
    </font>
    <font>
      <i/>
      <sz val="16"/>
      <name val="HGPｺﾞｼｯｸE"/>
      <family val="3"/>
      <charset val="128"/>
    </font>
    <font>
      <sz val="10"/>
      <name val="HGPｺﾞｼｯｸE"/>
      <family val="3"/>
      <charset val="128"/>
    </font>
    <font>
      <i/>
      <sz val="12"/>
      <name val="HGPｺﾞｼｯｸE"/>
      <family val="3"/>
      <charset val="128"/>
    </font>
    <font>
      <sz val="22"/>
      <name val="ＭＳ Ｐゴシック"/>
      <family val="3"/>
      <charset val="128"/>
    </font>
    <font>
      <sz val="18"/>
      <name val="ＭＳ Ｐ明朝"/>
      <family val="1"/>
      <charset val="128"/>
    </font>
    <font>
      <b/>
      <sz val="18"/>
      <color indexed="12"/>
      <name val="Elephant"/>
      <family val="1"/>
    </font>
    <font>
      <sz val="12"/>
      <color indexed="9"/>
      <name val="HGPｺﾞｼｯｸE"/>
      <family val="3"/>
      <charset val="128"/>
    </font>
    <font>
      <b/>
      <sz val="12"/>
      <name val="ＭＳ Ｐゴシック"/>
      <family val="3"/>
      <charset val="128"/>
    </font>
    <font>
      <sz val="12"/>
      <color indexed="9"/>
      <name val="HGPｺﾞｼｯｸM"/>
      <family val="3"/>
      <charset val="128"/>
    </font>
    <font>
      <sz val="12"/>
      <name val="HGPｺﾞｼｯｸE"/>
      <family val="3"/>
      <charset val="128"/>
    </font>
    <font>
      <sz val="11"/>
      <color indexed="10"/>
      <name val="ＭＳ Ｐゴシック"/>
      <family val="3"/>
      <charset val="128"/>
    </font>
    <font>
      <b/>
      <sz val="16"/>
      <name val="ＭＳ Ｐゴシック"/>
      <family val="3"/>
      <charset val="128"/>
    </font>
    <font>
      <b/>
      <sz val="18"/>
      <name val="ＭＳ Ｐゴシック"/>
      <family val="3"/>
      <charset val="128"/>
    </font>
    <font>
      <sz val="24"/>
      <name val="ＭＳ Ｐゴシック"/>
      <family val="3"/>
      <charset val="128"/>
    </font>
    <font>
      <b/>
      <u/>
      <sz val="24"/>
      <name val="ＭＳ Ｐゴシック"/>
      <family val="3"/>
      <charset val="128"/>
    </font>
    <font>
      <sz val="16"/>
      <name val="Elephant"/>
      <family val="1"/>
    </font>
    <font>
      <sz val="16"/>
      <name val="HG創英ﾌﾟﾚｾﾞﾝｽEB"/>
      <family val="1"/>
      <charset val="128"/>
    </font>
    <font>
      <sz val="11"/>
      <name val="ＭＳ ゴシック"/>
      <family val="3"/>
      <charset val="128"/>
    </font>
    <font>
      <b/>
      <sz val="16"/>
      <name val="ＭＳ ゴシック"/>
      <family val="3"/>
      <charset val="128"/>
    </font>
    <font>
      <sz val="10"/>
      <name val="ＭＳ ゴシック"/>
      <family val="3"/>
      <charset val="128"/>
    </font>
    <font>
      <sz val="20"/>
      <name val="ＭＳ ゴシック"/>
      <family val="3"/>
      <charset val="128"/>
    </font>
    <font>
      <sz val="28"/>
      <name val="ＭＳ ゴシック"/>
      <family val="3"/>
      <charset val="128"/>
    </font>
    <font>
      <sz val="9"/>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8"/>
      <name val="ＭＳ ゴシック"/>
      <family val="3"/>
      <charset val="128"/>
    </font>
    <font>
      <sz val="9"/>
      <name val="ＭＳ Ｐゴシック"/>
      <family val="3"/>
      <charset val="128"/>
    </font>
    <font>
      <b/>
      <sz val="9"/>
      <name val="ＭＳ ゴシック"/>
      <family val="3"/>
      <charset val="128"/>
    </font>
    <font>
      <sz val="14.5"/>
      <name val="Elephant"/>
      <family val="1"/>
    </font>
    <font>
      <sz val="14.5"/>
      <name val="HG創英ﾌﾟﾚｾﾞﾝｽEB"/>
      <family val="1"/>
      <charset val="128"/>
    </font>
    <font>
      <sz val="15.5"/>
      <color indexed="9"/>
      <name val="HGPｺﾞｼｯｸE"/>
      <family val="3"/>
      <charset val="128"/>
    </font>
    <font>
      <sz val="16"/>
      <color indexed="8"/>
      <name val="ＭＳ Ｐ明朝"/>
      <family val="1"/>
      <charset val="128"/>
    </font>
    <font>
      <sz val="18"/>
      <name val="ＭＳ Ｐゴシック"/>
      <family val="3"/>
      <charset val="128"/>
    </font>
    <font>
      <sz val="11"/>
      <color rgb="FFFF0000"/>
      <name val="ＭＳ Ｐゴシック"/>
      <family val="3"/>
      <charset val="128"/>
    </font>
    <font>
      <b/>
      <sz val="18"/>
      <color theme="1"/>
      <name val="Elephant"/>
      <family val="1"/>
    </font>
    <font>
      <sz val="12"/>
      <name val="HGP創英角ｺﾞｼｯｸUB"/>
      <family val="3"/>
      <charset val="128"/>
    </font>
    <font>
      <sz val="22"/>
      <name val="HG創英角ｺﾞｼｯｸUB"/>
      <family val="3"/>
      <charset val="128"/>
    </font>
    <font>
      <sz val="18"/>
      <name val="HGPｺﾞｼｯｸM"/>
      <family val="3"/>
      <charset val="128"/>
    </font>
    <font>
      <sz val="11"/>
      <color indexed="9"/>
      <name val="HGPｺﾞｼｯｸM"/>
      <family val="3"/>
      <charset val="128"/>
    </font>
    <font>
      <b/>
      <sz val="11"/>
      <color indexed="9"/>
      <name val="HGPｺﾞｼｯｸM"/>
      <family val="3"/>
      <charset val="128"/>
    </font>
    <font>
      <sz val="12"/>
      <name val="HG創英角ｺﾞｼｯｸUB"/>
      <family val="3"/>
      <charset val="128"/>
    </font>
    <font>
      <sz val="14"/>
      <name val="HG創英角ｺﾞｼｯｸUB"/>
      <family val="3"/>
      <charset val="128"/>
    </font>
    <font>
      <b/>
      <u/>
      <sz val="10"/>
      <name val="HGPｺﾞｼｯｸE"/>
      <family val="3"/>
      <charset val="128"/>
    </font>
    <font>
      <sz val="12"/>
      <color theme="0"/>
      <name val="HGPｺﾞｼｯｸM"/>
      <family val="3"/>
      <charset val="128"/>
    </font>
  </fonts>
  <fills count="31">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lightGray"/>
    </fill>
    <fill>
      <patternFill patternType="solid">
        <fgColor indexed="63"/>
        <bgColor indexed="64"/>
      </patternFill>
    </fill>
    <fill>
      <patternFill patternType="solid">
        <fgColor indexed="8"/>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bgColor indexed="64"/>
      </patternFill>
    </fill>
    <fill>
      <patternFill patternType="solid">
        <fgColor theme="9" tint="0.39997558519241921"/>
        <bgColor indexed="64"/>
      </patternFill>
    </fill>
  </fills>
  <borders count="17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thin">
        <color indexed="64"/>
      </top>
      <bottom style="thin">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thin">
        <color indexed="64"/>
      </top>
      <bottom style="medium">
        <color indexed="9"/>
      </bottom>
      <diagonal/>
    </border>
    <border>
      <left style="thin">
        <color indexed="9"/>
      </left>
      <right style="thin">
        <color indexed="9"/>
      </right>
      <top style="thin">
        <color indexed="64"/>
      </top>
      <bottom/>
      <diagonal/>
    </border>
    <border>
      <left/>
      <right/>
      <top style="thin">
        <color indexed="64"/>
      </top>
      <bottom/>
      <diagonal/>
    </border>
    <border>
      <left style="hair">
        <color indexed="9"/>
      </left>
      <right style="hair">
        <color indexed="9"/>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hair">
        <color indexed="64"/>
      </left>
      <right style="hair">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diagonal/>
    </border>
    <border>
      <left style="thin">
        <color indexed="64"/>
      </left>
      <right/>
      <top/>
      <bottom style="medium">
        <color indexed="64"/>
      </bottom>
      <diagonal/>
    </border>
    <border>
      <left/>
      <right/>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style="thick">
        <color indexed="64"/>
      </right>
      <top/>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top/>
      <bottom style="thick">
        <color indexed="64"/>
      </bottom>
      <diagonal/>
    </border>
    <border>
      <left/>
      <right style="thin">
        <color indexed="64"/>
      </right>
      <top/>
      <bottom style="thick">
        <color indexed="64"/>
      </bottom>
      <diagonal/>
    </border>
    <border>
      <left/>
      <right style="medium">
        <color indexed="64"/>
      </right>
      <top style="thick">
        <color indexed="64"/>
      </top>
      <bottom/>
      <diagonal/>
    </border>
    <border>
      <left/>
      <right style="medium">
        <color indexed="64"/>
      </right>
      <top/>
      <bottom style="thick">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9"/>
      </top>
      <bottom style="medium">
        <color indexed="9"/>
      </bottom>
      <diagonal/>
    </border>
    <border>
      <left style="thin">
        <color indexed="64"/>
      </left>
      <right/>
      <top style="medium">
        <color indexed="9"/>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right style="hair">
        <color indexed="64"/>
      </right>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9"/>
      </left>
      <right/>
      <top/>
      <bottom/>
      <diagonal/>
    </border>
    <border>
      <left style="hair">
        <color indexed="9"/>
      </left>
      <right/>
      <top style="thin">
        <color indexed="64"/>
      </top>
      <bottom/>
      <diagonal/>
    </border>
    <border>
      <left style="thin">
        <color indexed="9"/>
      </left>
      <right/>
      <top style="thin">
        <color indexed="64"/>
      </top>
      <bottom style="thin">
        <color indexed="64"/>
      </bottom>
      <diagonal/>
    </border>
    <border>
      <left/>
      <right style="thin">
        <color indexed="9"/>
      </right>
      <top style="thin">
        <color indexed="64"/>
      </top>
      <bottom style="thin">
        <color indexed="64"/>
      </bottom>
      <diagonal/>
    </border>
    <border>
      <left style="thin">
        <color indexed="9"/>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hair">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hair">
        <color indexed="64"/>
      </right>
      <top/>
      <bottom style="dotted">
        <color indexed="64"/>
      </bottom>
      <diagonal/>
    </border>
    <border>
      <left style="hair">
        <color indexed="64"/>
      </left>
      <right style="hair">
        <color indexed="64"/>
      </right>
      <top/>
      <bottom style="dotted">
        <color indexed="64"/>
      </bottom>
      <diagonal/>
    </border>
    <border>
      <left style="hair">
        <color indexed="64"/>
      </left>
      <right/>
      <top/>
      <bottom style="dotted">
        <color indexed="64"/>
      </bottom>
      <diagonal/>
    </border>
    <border>
      <left/>
      <right style="hair">
        <color indexed="64"/>
      </right>
      <top/>
      <bottom style="dotted">
        <color indexed="64"/>
      </bottom>
      <diagonal/>
    </border>
    <border>
      <left style="medium">
        <color indexed="64"/>
      </left>
      <right style="hair">
        <color indexed="64"/>
      </right>
      <top style="dotted">
        <color indexed="64"/>
      </top>
      <bottom style="medium">
        <color indexed="64"/>
      </bottom>
      <diagonal/>
    </border>
    <border>
      <left style="hair">
        <color indexed="64"/>
      </left>
      <right style="hair">
        <color indexed="64"/>
      </right>
      <top style="dotted">
        <color indexed="64"/>
      </top>
      <bottom style="medium">
        <color indexed="64"/>
      </bottom>
      <diagonal/>
    </border>
    <border>
      <left style="hair">
        <color indexed="64"/>
      </left>
      <right/>
      <top style="dotted">
        <color indexed="64"/>
      </top>
      <bottom style="medium">
        <color indexed="64"/>
      </bottom>
      <diagonal/>
    </border>
    <border>
      <left/>
      <right style="hair">
        <color indexed="64"/>
      </right>
      <top style="dotted">
        <color indexed="64"/>
      </top>
      <bottom style="medium">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hair">
        <color indexed="64"/>
      </right>
      <top style="medium">
        <color indexed="64"/>
      </top>
      <bottom style="dotted">
        <color indexed="64"/>
      </bottom>
      <diagonal/>
    </border>
    <border>
      <left style="hair">
        <color indexed="64"/>
      </left>
      <right style="hair">
        <color indexed="64"/>
      </right>
      <top style="medium">
        <color indexed="64"/>
      </top>
      <bottom style="dotted">
        <color indexed="64"/>
      </bottom>
      <diagonal/>
    </border>
    <border>
      <left style="hair">
        <color indexed="64"/>
      </left>
      <right/>
      <top style="medium">
        <color indexed="64"/>
      </top>
      <bottom style="dotted">
        <color indexed="64"/>
      </bottom>
      <diagonal/>
    </border>
    <border>
      <left/>
      <right style="hair">
        <color indexed="64"/>
      </right>
      <top style="medium">
        <color indexed="64"/>
      </top>
      <bottom style="dotted">
        <color indexed="64"/>
      </bottom>
      <diagonal/>
    </border>
    <border>
      <left style="hair">
        <color indexed="64"/>
      </left>
      <right style="hair">
        <color indexed="64"/>
      </right>
      <top/>
      <bottom/>
      <diagonal/>
    </border>
    <border>
      <left style="hair">
        <color indexed="64"/>
      </left>
      <right/>
      <top/>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hair">
        <color indexed="64"/>
      </right>
      <top style="dotted">
        <color indexed="64"/>
      </top>
      <bottom style="dotted">
        <color indexed="64"/>
      </bottom>
      <diagonal/>
    </border>
    <border>
      <left style="hair">
        <color indexed="64"/>
      </left>
      <right style="hair">
        <color indexed="64"/>
      </right>
      <top style="dotted">
        <color indexed="64"/>
      </top>
      <bottom style="dotted">
        <color indexed="64"/>
      </bottom>
      <diagonal/>
    </border>
    <border>
      <left style="hair">
        <color indexed="64"/>
      </left>
      <right/>
      <top style="dotted">
        <color indexed="64"/>
      </top>
      <bottom style="dotted">
        <color indexed="64"/>
      </bottom>
      <diagonal/>
    </border>
    <border>
      <left/>
      <right style="hair">
        <color indexed="64"/>
      </right>
      <top style="dotted">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indexed="9"/>
      </right>
      <top style="medium">
        <color indexed="64"/>
      </top>
      <bottom style="medium">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thin">
        <color theme="0"/>
      </top>
      <bottom style="medium">
        <color auto="1"/>
      </bottom>
      <diagonal/>
    </border>
    <border>
      <left/>
      <right/>
      <top style="thin">
        <color theme="0"/>
      </top>
      <bottom style="medium">
        <color auto="1"/>
      </bottom>
      <diagonal/>
    </border>
    <border>
      <left/>
      <right style="thin">
        <color indexed="64"/>
      </right>
      <top style="medium">
        <color indexed="64"/>
      </top>
      <bottom style="medium">
        <color indexed="64"/>
      </bottom>
      <diagonal/>
    </border>
    <border>
      <left style="thin">
        <color indexed="64"/>
      </left>
      <right style="thin">
        <color indexed="9"/>
      </right>
      <top style="thin">
        <color indexed="64"/>
      </top>
      <bottom/>
      <diagonal/>
    </border>
    <border>
      <left style="thin">
        <color theme="0"/>
      </left>
      <right/>
      <top style="thin">
        <color indexed="64"/>
      </top>
      <bottom style="thin">
        <color indexed="64"/>
      </bottom>
      <diagonal/>
    </border>
    <border>
      <left/>
      <right style="thin">
        <color theme="0"/>
      </right>
      <top style="thin">
        <color indexed="64"/>
      </top>
      <bottom style="thin">
        <color indexed="64"/>
      </bottom>
      <diagonal/>
    </border>
    <border>
      <left style="thin">
        <color theme="0"/>
      </left>
      <right/>
      <top style="thin">
        <color indexed="64"/>
      </top>
      <bottom style="medium">
        <color indexed="64"/>
      </bottom>
      <diagonal/>
    </border>
    <border>
      <left style="thin">
        <color theme="0"/>
      </left>
      <right style="thin">
        <color indexed="9"/>
      </right>
      <top style="thin">
        <color indexed="64"/>
      </top>
      <bottom style="thin">
        <color indexed="64"/>
      </bottom>
      <diagonal/>
    </border>
    <border>
      <left style="thin">
        <color theme="0"/>
      </left>
      <right style="thin">
        <color theme="0"/>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indexed="64"/>
      </left>
      <right style="double">
        <color indexed="64"/>
      </right>
      <top style="double">
        <color indexed="64"/>
      </top>
      <bottom style="double">
        <color indexed="64"/>
      </bottom>
      <diagonal/>
    </border>
  </borders>
  <cellStyleXfs count="57">
    <xf numFmtId="0" fontId="0" fillId="0" borderId="0"/>
    <xf numFmtId="0" fontId="62" fillId="2" borderId="0" applyNumberFormat="0" applyBorder="0" applyAlignment="0" applyProtection="0">
      <alignment vertical="center"/>
    </xf>
    <xf numFmtId="0" fontId="62" fillId="3" borderId="0" applyNumberFormat="0" applyBorder="0" applyAlignment="0" applyProtection="0">
      <alignment vertical="center"/>
    </xf>
    <xf numFmtId="0" fontId="62" fillId="4" borderId="0" applyNumberFormat="0" applyBorder="0" applyAlignment="0" applyProtection="0">
      <alignment vertical="center"/>
    </xf>
    <xf numFmtId="0" fontId="62" fillId="5" borderId="0" applyNumberFormat="0" applyBorder="0" applyAlignment="0" applyProtection="0">
      <alignment vertical="center"/>
    </xf>
    <xf numFmtId="0" fontId="62" fillId="6" borderId="0" applyNumberFormat="0" applyBorder="0" applyAlignment="0" applyProtection="0">
      <alignment vertical="center"/>
    </xf>
    <xf numFmtId="0" fontId="62" fillId="7" borderId="0" applyNumberFormat="0" applyBorder="0" applyAlignment="0" applyProtection="0">
      <alignment vertical="center"/>
    </xf>
    <xf numFmtId="0" fontId="62" fillId="8" borderId="0" applyNumberFormat="0" applyBorder="0" applyAlignment="0" applyProtection="0">
      <alignment vertical="center"/>
    </xf>
    <xf numFmtId="0" fontId="62" fillId="9" borderId="0" applyNumberFormat="0" applyBorder="0" applyAlignment="0" applyProtection="0">
      <alignment vertical="center"/>
    </xf>
    <xf numFmtId="0" fontId="62" fillId="10" borderId="0" applyNumberFormat="0" applyBorder="0" applyAlignment="0" applyProtection="0">
      <alignment vertical="center"/>
    </xf>
    <xf numFmtId="0" fontId="62" fillId="5" borderId="0" applyNumberFormat="0" applyBorder="0" applyAlignment="0" applyProtection="0">
      <alignment vertical="center"/>
    </xf>
    <xf numFmtId="0" fontId="62" fillId="8" borderId="0" applyNumberFormat="0" applyBorder="0" applyAlignment="0" applyProtection="0">
      <alignment vertical="center"/>
    </xf>
    <xf numFmtId="0" fontId="62" fillId="11" borderId="0" applyNumberFormat="0" applyBorder="0" applyAlignment="0" applyProtection="0">
      <alignment vertical="center"/>
    </xf>
    <xf numFmtId="0" fontId="63" fillId="12" borderId="0" applyNumberFormat="0" applyBorder="0" applyAlignment="0" applyProtection="0">
      <alignment vertical="center"/>
    </xf>
    <xf numFmtId="0" fontId="63" fillId="9" borderId="0" applyNumberFormat="0" applyBorder="0" applyAlignment="0" applyProtection="0">
      <alignment vertical="center"/>
    </xf>
    <xf numFmtId="0" fontId="63" fillId="10"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3" fillId="15" borderId="0" applyNumberFormat="0" applyBorder="0" applyAlignment="0" applyProtection="0">
      <alignment vertical="center"/>
    </xf>
    <xf numFmtId="178" fontId="16" fillId="0" borderId="0" applyFill="0" applyBorder="0" applyAlignment="0"/>
    <xf numFmtId="38" fontId="17" fillId="16" borderId="0" applyNumberFormat="0" applyBorder="0" applyAlignment="0" applyProtection="0"/>
    <xf numFmtId="0" fontId="17" fillId="16" borderId="0" applyNumberFormat="0" applyBorder="0" applyAlignment="0" applyProtection="0"/>
    <xf numFmtId="0" fontId="18" fillId="0" borderId="1" applyNumberFormat="0" applyAlignment="0" applyProtection="0">
      <alignment horizontal="left" vertical="center"/>
    </xf>
    <xf numFmtId="0" fontId="18" fillId="0" borderId="2">
      <alignment horizontal="left" vertical="center"/>
    </xf>
    <xf numFmtId="10" fontId="17" fillId="17" borderId="3" applyNumberFormat="0" applyBorder="0" applyAlignment="0" applyProtection="0"/>
    <xf numFmtId="0" fontId="17" fillId="17" borderId="3" applyNumberFormat="0" applyBorder="0" applyAlignment="0" applyProtection="0"/>
    <xf numFmtId="179" fontId="16" fillId="0" borderId="0"/>
    <xf numFmtId="0" fontId="19" fillId="0" borderId="0"/>
    <xf numFmtId="10" fontId="19" fillId="0" borderId="0" applyFont="0" applyFill="0" applyBorder="0" applyAlignment="0" applyProtection="0"/>
    <xf numFmtId="10" fontId="1" fillId="0" borderId="0" applyFont="0" applyFill="0" applyBorder="0" applyAlignment="0" applyProtection="0"/>
    <xf numFmtId="0" fontId="63" fillId="18" borderId="0" applyNumberFormat="0" applyBorder="0" applyAlignment="0" applyProtection="0">
      <alignment vertical="center"/>
    </xf>
    <xf numFmtId="0" fontId="63" fillId="19" borderId="0" applyNumberFormat="0" applyBorder="0" applyAlignment="0" applyProtection="0">
      <alignment vertical="center"/>
    </xf>
    <xf numFmtId="0" fontId="63" fillId="20" borderId="0" applyNumberFormat="0" applyBorder="0" applyAlignment="0" applyProtection="0">
      <alignment vertical="center"/>
    </xf>
    <xf numFmtId="0" fontId="63" fillId="13" borderId="0" applyNumberFormat="0" applyBorder="0" applyAlignment="0" applyProtection="0">
      <alignment vertical="center"/>
    </xf>
    <xf numFmtId="0" fontId="63" fillId="14" borderId="0" applyNumberFormat="0" applyBorder="0" applyAlignment="0" applyProtection="0">
      <alignment vertical="center"/>
    </xf>
    <xf numFmtId="0" fontId="63" fillId="21" borderId="0" applyNumberFormat="0" applyBorder="0" applyAlignment="0" applyProtection="0">
      <alignment vertical="center"/>
    </xf>
    <xf numFmtId="0" fontId="64" fillId="0" borderId="0" applyNumberFormat="0" applyFill="0" applyBorder="0" applyAlignment="0" applyProtection="0">
      <alignment vertical="center"/>
    </xf>
    <xf numFmtId="0" fontId="65" fillId="22" borderId="4" applyNumberFormat="0" applyAlignment="0" applyProtection="0">
      <alignment vertical="center"/>
    </xf>
    <xf numFmtId="0" fontId="66" fillId="23" borderId="0" applyNumberFormat="0" applyBorder="0" applyAlignment="0" applyProtection="0">
      <alignment vertical="center"/>
    </xf>
    <xf numFmtId="0" fontId="1" fillId="17" borderId="5" applyNumberFormat="0" applyFont="0" applyAlignment="0" applyProtection="0">
      <alignment vertical="center"/>
    </xf>
    <xf numFmtId="0" fontId="67" fillId="0" borderId="6" applyNumberFormat="0" applyFill="0" applyAlignment="0" applyProtection="0">
      <alignment vertical="center"/>
    </xf>
    <xf numFmtId="0" fontId="68" fillId="3" borderId="0" applyNumberFormat="0" applyBorder="0" applyAlignment="0" applyProtection="0">
      <alignment vertical="center"/>
    </xf>
    <xf numFmtId="0" fontId="69" fillId="16" borderId="7" applyNumberFormat="0" applyAlignment="0" applyProtection="0">
      <alignment vertical="center"/>
    </xf>
    <xf numFmtId="0" fontId="49" fillId="0" borderId="0" applyNumberFormat="0" applyFill="0" applyBorder="0" applyAlignment="0" applyProtection="0">
      <alignment vertical="center"/>
    </xf>
    <xf numFmtId="0" fontId="70" fillId="0" borderId="8" applyNumberFormat="0" applyFill="0" applyAlignment="0" applyProtection="0">
      <alignment vertical="center"/>
    </xf>
    <xf numFmtId="0" fontId="71" fillId="0" borderId="9" applyNumberFormat="0" applyFill="0" applyAlignment="0" applyProtection="0">
      <alignment vertical="center"/>
    </xf>
    <xf numFmtId="0" fontId="72" fillId="0" borderId="10" applyNumberFormat="0" applyFill="0" applyAlignment="0" applyProtection="0">
      <alignment vertical="center"/>
    </xf>
    <xf numFmtId="0" fontId="72" fillId="0" borderId="0" applyNumberFormat="0" applyFill="0" applyBorder="0" applyAlignment="0" applyProtection="0">
      <alignment vertical="center"/>
    </xf>
    <xf numFmtId="0" fontId="73" fillId="0" borderId="11" applyNumberFormat="0" applyFill="0" applyAlignment="0" applyProtection="0">
      <alignment vertical="center"/>
    </xf>
    <xf numFmtId="0" fontId="74" fillId="16" borderId="12" applyNumberFormat="0" applyAlignment="0" applyProtection="0">
      <alignment vertical="center"/>
    </xf>
    <xf numFmtId="0" fontId="75" fillId="0" borderId="0" applyNumberFormat="0" applyFill="0" applyBorder="0" applyAlignment="0" applyProtection="0">
      <alignment vertical="center"/>
    </xf>
    <xf numFmtId="0" fontId="76" fillId="7" borderId="7" applyNumberFormat="0" applyAlignment="0" applyProtection="0">
      <alignment vertical="center"/>
    </xf>
    <xf numFmtId="0" fontId="1" fillId="0" borderId="0"/>
    <xf numFmtId="0" fontId="3" fillId="0" borderId="0"/>
    <xf numFmtId="0" fontId="3" fillId="0" borderId="0"/>
    <xf numFmtId="0" fontId="20" fillId="24" borderId="0">
      <alignment horizontal="center"/>
    </xf>
    <xf numFmtId="0" fontId="77" fillId="4" borderId="0" applyNumberFormat="0" applyBorder="0" applyAlignment="0" applyProtection="0">
      <alignment vertical="center"/>
    </xf>
  </cellStyleXfs>
  <cellXfs count="657">
    <xf numFmtId="0" fontId="0" fillId="0" borderId="0" xfId="0"/>
    <xf numFmtId="0" fontId="6" fillId="0" borderId="0" xfId="0" applyFont="1"/>
    <xf numFmtId="0" fontId="7" fillId="0" borderId="0" xfId="0" applyFont="1"/>
    <xf numFmtId="0" fontId="9" fillId="0" borderId="0" xfId="0" applyFont="1" applyAlignment="1"/>
    <xf numFmtId="176" fontId="6" fillId="0" borderId="0" xfId="0" applyNumberFormat="1" applyFont="1" applyBorder="1" applyAlignment="1">
      <alignment horizontal="center" vertical="center"/>
    </xf>
    <xf numFmtId="0" fontId="6" fillId="0" borderId="13" xfId="0" applyFont="1" applyBorder="1"/>
    <xf numFmtId="0" fontId="7" fillId="0" borderId="0" xfId="0" applyFont="1" applyAlignment="1">
      <alignment vertical="center"/>
    </xf>
    <xf numFmtId="0" fontId="21" fillId="0" borderId="0" xfId="0" applyNumberFormat="1" applyFont="1" applyAlignment="1">
      <alignment vertical="center"/>
    </xf>
    <xf numFmtId="0" fontId="14" fillId="0" borderId="0" xfId="0" applyFont="1" applyAlignment="1">
      <alignment vertical="center"/>
    </xf>
    <xf numFmtId="0" fontId="0" fillId="0" borderId="0" xfId="0" applyBorder="1"/>
    <xf numFmtId="0" fontId="3" fillId="0" borderId="0" xfId="54"/>
    <xf numFmtId="0" fontId="3" fillId="0" borderId="0" xfId="54" applyBorder="1"/>
    <xf numFmtId="0" fontId="0" fillId="16" borderId="0" xfId="0" applyFill="1"/>
    <xf numFmtId="0" fontId="0" fillId="0" borderId="14" xfId="0" applyBorder="1"/>
    <xf numFmtId="0" fontId="0" fillId="16" borderId="15" xfId="0" applyFill="1" applyBorder="1"/>
    <xf numFmtId="0" fontId="0" fillId="22" borderId="16" xfId="0" applyFill="1" applyBorder="1"/>
    <xf numFmtId="0" fontId="0" fillId="22" borderId="17" xfId="0" applyFill="1" applyBorder="1"/>
    <xf numFmtId="0" fontId="0" fillId="25" borderId="16" xfId="0" applyFill="1" applyBorder="1"/>
    <xf numFmtId="0" fontId="0" fillId="25" borderId="18" xfId="0" applyFill="1" applyBorder="1"/>
    <xf numFmtId="0" fontId="0" fillId="0" borderId="19" xfId="0" applyBorder="1" applyAlignment="1">
      <alignment vertical="center" shrinkToFit="1"/>
    </xf>
    <xf numFmtId="0" fontId="6" fillId="16" borderId="20" xfId="0" applyFont="1" applyFill="1" applyBorder="1"/>
    <xf numFmtId="0" fontId="6" fillId="16" borderId="1" xfId="0" applyFont="1" applyFill="1" applyBorder="1"/>
    <xf numFmtId="0" fontId="6" fillId="16" borderId="21" xfId="0" applyFont="1" applyFill="1" applyBorder="1"/>
    <xf numFmtId="0" fontId="6" fillId="0" borderId="0" xfId="0" applyFont="1" applyAlignment="1">
      <alignment vertical="top" wrapText="1"/>
    </xf>
    <xf numFmtId="0" fontId="41" fillId="0" borderId="0" xfId="0" applyFont="1" applyBorder="1" applyAlignment="1">
      <alignment horizontal="center" vertical="center" shrinkToFit="1"/>
    </xf>
    <xf numFmtId="0" fontId="41" fillId="0" borderId="0" xfId="0" applyFont="1" applyBorder="1" applyAlignment="1">
      <alignment horizontal="right" vertical="center" shrinkToFit="1"/>
    </xf>
    <xf numFmtId="0" fontId="38" fillId="0" borderId="0" xfId="0" applyFont="1" applyBorder="1" applyAlignment="1">
      <alignment horizontal="center" vertical="center"/>
    </xf>
    <xf numFmtId="0" fontId="28" fillId="0" borderId="0" xfId="53" applyFont="1" applyBorder="1" applyAlignment="1">
      <alignment vertical="center"/>
    </xf>
    <xf numFmtId="0" fontId="46" fillId="0" borderId="0" xfId="0" applyFont="1" applyAlignment="1"/>
    <xf numFmtId="0" fontId="40" fillId="0" borderId="0" xfId="0" applyFont="1" applyBorder="1" applyAlignment="1">
      <alignment horizontal="left" vertical="center" indent="1" shrinkToFit="1"/>
    </xf>
    <xf numFmtId="182" fontId="6" fillId="0" borderId="0" xfId="0" applyNumberFormat="1" applyFont="1"/>
    <xf numFmtId="0" fontId="0" fillId="0" borderId="22" xfId="0" applyFill="1" applyBorder="1" applyAlignment="1"/>
    <xf numFmtId="0" fontId="0" fillId="0" borderId="0" xfId="0" applyFill="1" applyBorder="1" applyAlignment="1"/>
    <xf numFmtId="0" fontId="7" fillId="0" borderId="0" xfId="0" applyFont="1" applyFill="1"/>
    <xf numFmtId="0" fontId="15" fillId="0" borderId="0" xfId="0" applyFont="1" applyAlignment="1">
      <alignment vertical="center"/>
    </xf>
    <xf numFmtId="0" fontId="26" fillId="0" borderId="0" xfId="0" applyFont="1" applyAlignment="1">
      <alignment vertical="center"/>
    </xf>
    <xf numFmtId="0" fontId="26" fillId="0" borderId="0" xfId="0" applyFont="1"/>
    <xf numFmtId="0" fontId="3" fillId="0" borderId="3" xfId="54" applyBorder="1"/>
    <xf numFmtId="20" fontId="7" fillId="0" borderId="0" xfId="0" applyNumberFormat="1" applyFont="1"/>
    <xf numFmtId="0" fontId="7" fillId="27" borderId="0" xfId="0" applyFont="1" applyFill="1" applyAlignment="1">
      <alignment vertical="center"/>
    </xf>
    <xf numFmtId="0" fontId="25" fillId="27" borderId="0" xfId="0" applyFont="1" applyFill="1" applyAlignment="1">
      <alignment vertical="center"/>
    </xf>
    <xf numFmtId="20" fontId="7" fillId="27" borderId="0" xfId="0" applyNumberFormat="1" applyFont="1" applyFill="1" applyAlignment="1">
      <alignment vertical="center"/>
    </xf>
    <xf numFmtId="0" fontId="0" fillId="0" borderId="0" xfId="0" applyFont="1"/>
    <xf numFmtId="0" fontId="0" fillId="0" borderId="0" xfId="0" applyAlignment="1">
      <alignment horizontal="center"/>
    </xf>
    <xf numFmtId="0" fontId="0" fillId="0" borderId="0" xfId="0" applyFont="1" applyAlignment="1">
      <alignment vertical="center"/>
    </xf>
    <xf numFmtId="0" fontId="7" fillId="0" borderId="0" xfId="0" applyFont="1" applyBorder="1"/>
    <xf numFmtId="0" fontId="56" fillId="0" borderId="0" xfId="0" applyFont="1" applyBorder="1"/>
    <xf numFmtId="0" fontId="56" fillId="0" borderId="0" xfId="0" applyFont="1"/>
    <xf numFmtId="0" fontId="0" fillId="0" borderId="0" xfId="0" applyAlignment="1"/>
    <xf numFmtId="0" fontId="79" fillId="0" borderId="0" xfId="0" applyFont="1" applyAlignment="1">
      <alignment vertical="center"/>
    </xf>
    <xf numFmtId="0" fontId="0" fillId="0" borderId="0" xfId="0" applyAlignment="1">
      <alignment vertical="center"/>
    </xf>
    <xf numFmtId="0" fontId="31" fillId="26" borderId="2" xfId="0" applyFont="1" applyFill="1" applyBorder="1" applyAlignment="1">
      <alignment horizontal="center" vertical="center"/>
    </xf>
    <xf numFmtId="0" fontId="0" fillId="0" borderId="0" xfId="0" applyAlignment="1">
      <alignment horizontal="center" vertical="center"/>
    </xf>
    <xf numFmtId="0" fontId="42" fillId="16" borderId="30" xfId="0" applyFont="1" applyFill="1" applyBorder="1" applyAlignment="1">
      <alignment horizontal="center" vertical="center"/>
    </xf>
    <xf numFmtId="0" fontId="38" fillId="0" borderId="31" xfId="0" applyFont="1" applyBorder="1" applyAlignment="1">
      <alignment horizontal="center" vertical="center"/>
    </xf>
    <xf numFmtId="0" fontId="38" fillId="0" borderId="30" xfId="0" applyFont="1" applyBorder="1" applyAlignment="1">
      <alignment horizontal="center" vertical="center"/>
    </xf>
    <xf numFmtId="0" fontId="40" fillId="0" borderId="31" xfId="0" applyFont="1" applyBorder="1" applyAlignment="1">
      <alignment horizontal="left" vertical="center" shrinkToFit="1"/>
    </xf>
    <xf numFmtId="0" fontId="40" fillId="0" borderId="30" xfId="0" applyFont="1" applyBorder="1" applyAlignment="1">
      <alignment horizontal="left" vertical="center" shrinkToFit="1"/>
    </xf>
    <xf numFmtId="0" fontId="30" fillId="0" borderId="0" xfId="0" applyFont="1" applyBorder="1" applyAlignment="1">
      <alignment vertical="center" textRotation="255" shrinkToFit="1"/>
    </xf>
    <xf numFmtId="0" fontId="7" fillId="0" borderId="0" xfId="0" applyFont="1" applyBorder="1" applyAlignment="1">
      <alignment vertical="center"/>
    </xf>
    <xf numFmtId="0" fontId="7" fillId="0" borderId="0" xfId="0" applyFont="1" applyFill="1" applyAlignment="1">
      <alignment vertical="center"/>
    </xf>
    <xf numFmtId="0" fontId="15" fillId="0" borderId="0" xfId="0" applyFont="1" applyFill="1" applyAlignment="1">
      <alignment vertical="center"/>
    </xf>
    <xf numFmtId="0" fontId="26" fillId="0" borderId="0" xfId="0" applyFont="1" applyFill="1" applyAlignment="1">
      <alignment vertical="center"/>
    </xf>
    <xf numFmtId="0" fontId="26" fillId="0" borderId="0" xfId="0" applyFont="1" applyFill="1"/>
    <xf numFmtId="0" fontId="56" fillId="0" borderId="13" xfId="0" applyFont="1" applyBorder="1"/>
    <xf numFmtId="0" fontId="56" fillId="0" borderId="36" xfId="0" applyFont="1" applyBorder="1"/>
    <xf numFmtId="0" fontId="56" fillId="0" borderId="37" xfId="0" applyFont="1" applyBorder="1"/>
    <xf numFmtId="0" fontId="56" fillId="0" borderId="0" xfId="0" applyFont="1" applyBorder="1" applyAlignment="1"/>
    <xf numFmtId="0" fontId="56" fillId="0" borderId="38" xfId="0" applyFont="1" applyBorder="1"/>
    <xf numFmtId="0" fontId="56" fillId="0" borderId="34" xfId="0" applyFont="1" applyBorder="1"/>
    <xf numFmtId="0" fontId="56" fillId="0" borderId="25" xfId="0" applyFont="1" applyBorder="1"/>
    <xf numFmtId="0" fontId="58" fillId="0" borderId="0" xfId="0" applyFont="1" applyBorder="1" applyAlignment="1">
      <alignment horizontal="center" vertical="center"/>
    </xf>
    <xf numFmtId="0" fontId="58" fillId="0" borderId="34" xfId="0" applyFont="1" applyBorder="1" applyAlignment="1">
      <alignment horizontal="center" vertical="center"/>
    </xf>
    <xf numFmtId="0" fontId="57" fillId="0" borderId="34" xfId="0" applyFont="1" applyBorder="1" applyAlignment="1"/>
    <xf numFmtId="0" fontId="58" fillId="0" borderId="13" xfId="0" applyFont="1" applyBorder="1" applyAlignment="1">
      <alignment horizontal="left" vertical="center"/>
    </xf>
    <xf numFmtId="0" fontId="21" fillId="0" borderId="0" xfId="0" applyNumberFormat="1" applyFont="1" applyBorder="1" applyAlignment="1">
      <alignment vertical="center"/>
    </xf>
    <xf numFmtId="0" fontId="61" fillId="0" borderId="0" xfId="0" applyFont="1" applyBorder="1"/>
    <xf numFmtId="0" fontId="61" fillId="0" borderId="0" xfId="0" applyFont="1" applyAlignment="1">
      <alignment vertical="center"/>
    </xf>
    <xf numFmtId="0" fontId="61" fillId="0" borderId="0" xfId="0" applyFont="1" applyBorder="1" applyAlignment="1">
      <alignment vertical="center"/>
    </xf>
    <xf numFmtId="0" fontId="61" fillId="0" borderId="37" xfId="0" applyFont="1" applyBorder="1" applyAlignment="1">
      <alignment vertical="center"/>
    </xf>
    <xf numFmtId="0" fontId="61" fillId="0" borderId="36" xfId="0" applyFont="1" applyBorder="1" applyAlignment="1">
      <alignment vertical="center"/>
    </xf>
    <xf numFmtId="0" fontId="80" fillId="0" borderId="13" xfId="0" applyFont="1" applyBorder="1" applyAlignment="1"/>
    <xf numFmtId="0" fontId="56" fillId="0" borderId="0" xfId="0" applyFont="1" applyAlignment="1"/>
    <xf numFmtId="0" fontId="56" fillId="0" borderId="38" xfId="0" applyFont="1" applyBorder="1" applyAlignment="1"/>
    <xf numFmtId="0" fontId="58" fillId="0" borderId="34" xfId="0" applyFont="1" applyBorder="1" applyAlignment="1">
      <alignment horizontal="center"/>
    </xf>
    <xf numFmtId="0" fontId="56" fillId="0" borderId="34" xfId="0" applyFont="1" applyBorder="1" applyAlignment="1"/>
    <xf numFmtId="0" fontId="56" fillId="0" borderId="25" xfId="0" applyFont="1" applyBorder="1" applyAlignment="1"/>
    <xf numFmtId="0" fontId="56" fillId="0" borderId="0" xfId="0" applyFont="1" applyAlignment="1">
      <alignment vertical="center"/>
    </xf>
    <xf numFmtId="0" fontId="56" fillId="0" borderId="0" xfId="0" applyFont="1" applyBorder="1" applyAlignment="1">
      <alignment vertical="center"/>
    </xf>
    <xf numFmtId="0" fontId="56" fillId="0" borderId="2" xfId="0" applyFont="1" applyBorder="1" applyAlignment="1">
      <alignment vertical="center"/>
    </xf>
    <xf numFmtId="0" fontId="56" fillId="0" borderId="37" xfId="0" applyFont="1" applyBorder="1" applyAlignment="1">
      <alignment vertical="center"/>
    </xf>
    <xf numFmtId="0" fontId="56" fillId="0" borderId="36" xfId="0" applyFont="1" applyBorder="1" applyAlignment="1">
      <alignment vertical="center"/>
    </xf>
    <xf numFmtId="0" fontId="56" fillId="0" borderId="40" xfId="0" applyFont="1" applyBorder="1"/>
    <xf numFmtId="0" fontId="56" fillId="0" borderId="41" xfId="0" applyFont="1" applyBorder="1"/>
    <xf numFmtId="0" fontId="38" fillId="0" borderId="42" xfId="0" applyFont="1" applyFill="1" applyBorder="1" applyAlignment="1">
      <alignment vertical="center"/>
    </xf>
    <xf numFmtId="0" fontId="56" fillId="0" borderId="13" xfId="0" applyFont="1" applyBorder="1" applyAlignment="1">
      <alignment horizontal="center"/>
    </xf>
    <xf numFmtId="183" fontId="56" fillId="0" borderId="13" xfId="0" applyNumberFormat="1" applyFont="1" applyBorder="1"/>
    <xf numFmtId="183" fontId="56" fillId="0" borderId="13" xfId="0" applyNumberFormat="1" applyFont="1" applyBorder="1" applyAlignment="1">
      <alignment horizontal="right"/>
    </xf>
    <xf numFmtId="183" fontId="78" fillId="0" borderId="42" xfId="0" applyNumberFormat="1" applyFont="1" applyBorder="1" applyAlignment="1">
      <alignment vertical="center"/>
    </xf>
    <xf numFmtId="0" fontId="50" fillId="0" borderId="0" xfId="0" applyFont="1" applyAlignment="1">
      <alignment horizontal="left" vertical="center"/>
    </xf>
    <xf numFmtId="0" fontId="51" fillId="0" borderId="0" xfId="0" applyFont="1" applyAlignment="1">
      <alignment horizontal="left" vertical="center"/>
    </xf>
    <xf numFmtId="0" fontId="86" fillId="0" borderId="0" xfId="0" applyFont="1" applyAlignment="1">
      <alignment vertical="center"/>
    </xf>
    <xf numFmtId="0" fontId="46" fillId="0" borderId="43" xfId="0" applyFont="1" applyBorder="1" applyAlignment="1"/>
    <xf numFmtId="0" fontId="0" fillId="0" borderId="43" xfId="0" applyBorder="1"/>
    <xf numFmtId="0" fontId="3" fillId="0" borderId="26" xfId="54" applyBorder="1"/>
    <xf numFmtId="0" fontId="15" fillId="0" borderId="3" xfId="0" applyFont="1" applyBorder="1" applyAlignment="1">
      <alignment vertical="center"/>
    </xf>
    <xf numFmtId="0" fontId="26" fillId="0" borderId="3" xfId="0" applyFont="1" applyBorder="1" applyAlignment="1">
      <alignment vertical="center"/>
    </xf>
    <xf numFmtId="0" fontId="15" fillId="0" borderId="3" xfId="0" applyFont="1" applyFill="1" applyBorder="1" applyAlignment="1">
      <alignment vertical="center"/>
    </xf>
    <xf numFmtId="0" fontId="83" fillId="26" borderId="2" xfId="0" applyFont="1" applyFill="1" applyBorder="1" applyAlignment="1">
      <alignment horizontal="center" vertical="center"/>
    </xf>
    <xf numFmtId="0" fontId="38" fillId="0" borderId="30" xfId="0" applyFont="1" applyFill="1" applyBorder="1" applyAlignment="1">
      <alignment vertical="center" wrapText="1"/>
    </xf>
    <xf numFmtId="0" fontId="30" fillId="0" borderId="54" xfId="0" applyFont="1" applyBorder="1" applyAlignment="1">
      <alignment vertical="center" textRotation="255" shrinkToFit="1"/>
    </xf>
    <xf numFmtId="0" fontId="38" fillId="0" borderId="0" xfId="0" applyFont="1" applyFill="1" applyBorder="1" applyAlignment="1">
      <alignment vertical="top" wrapText="1"/>
    </xf>
    <xf numFmtId="0" fontId="38" fillId="0" borderId="0" xfId="0" applyFont="1" applyFill="1" applyBorder="1" applyAlignment="1">
      <alignment vertical="top"/>
    </xf>
    <xf numFmtId="0" fontId="0" fillId="0" borderId="0" xfId="0" applyBorder="1" applyAlignment="1">
      <alignment horizontal="center" vertical="center"/>
    </xf>
    <xf numFmtId="0" fontId="0" fillId="0" borderId="0" xfId="0" applyFont="1" applyAlignment="1">
      <alignment horizontal="center" vertical="center"/>
    </xf>
    <xf numFmtId="185" fontId="89" fillId="0" borderId="3" xfId="0" applyNumberFormat="1" applyFont="1" applyBorder="1" applyAlignment="1">
      <alignment horizontal="center" vertical="center" shrinkToFit="1"/>
    </xf>
    <xf numFmtId="0" fontId="90" fillId="0" borderId="2" xfId="0" applyFont="1" applyBorder="1" applyAlignment="1">
      <alignment horizontal="center" vertical="center" shrinkToFit="1"/>
    </xf>
    <xf numFmtId="0" fontId="93" fillId="0" borderId="29" xfId="0" applyFont="1" applyBorder="1" applyAlignment="1">
      <alignment horizontal="center" vertical="center" shrinkToFit="1"/>
    </xf>
    <xf numFmtId="0" fontId="93" fillId="0" borderId="2" xfId="0" applyFont="1" applyBorder="1" applyAlignment="1">
      <alignment horizontal="center" vertical="center"/>
    </xf>
    <xf numFmtId="0" fontId="89" fillId="0" borderId="140" xfId="0" applyFont="1" applyBorder="1" applyAlignment="1">
      <alignment horizontal="center" vertical="center" shrinkToFit="1"/>
    </xf>
    <xf numFmtId="0" fontId="89" fillId="0" borderId="141" xfId="0" applyFont="1" applyBorder="1" applyAlignment="1">
      <alignment horizontal="center" vertical="center" shrinkToFit="1"/>
    </xf>
    <xf numFmtId="0" fontId="89" fillId="0" borderId="142" xfId="0" applyFont="1" applyBorder="1" applyAlignment="1">
      <alignment horizontal="center" vertical="center" shrinkToFit="1"/>
    </xf>
    <xf numFmtId="0" fontId="56" fillId="28" borderId="13" xfId="0" applyFont="1" applyFill="1" applyBorder="1"/>
    <xf numFmtId="0" fontId="0" fillId="0" borderId="36" xfId="0" applyBorder="1"/>
    <xf numFmtId="0" fontId="0" fillId="0" borderId="37" xfId="0" applyBorder="1"/>
    <xf numFmtId="0" fontId="79" fillId="0" borderId="3" xfId="0" applyNumberFormat="1" applyFont="1" applyFill="1" applyBorder="1" applyAlignment="1">
      <alignment horizontal="center" vertical="center" shrinkToFit="1"/>
    </xf>
    <xf numFmtId="0" fontId="79" fillId="0" borderId="49" xfId="0" applyFont="1" applyFill="1" applyBorder="1" applyAlignment="1">
      <alignment horizontal="center" vertical="center"/>
    </xf>
    <xf numFmtId="0" fontId="79" fillId="0" borderId="3" xfId="0" applyFont="1" applyFill="1" applyBorder="1" applyAlignment="1">
      <alignment horizontal="center" vertical="center"/>
    </xf>
    <xf numFmtId="186" fontId="79" fillId="0" borderId="3" xfId="0" applyNumberFormat="1" applyFont="1" applyFill="1" applyBorder="1" applyAlignment="1">
      <alignment horizontal="center" vertical="center" shrinkToFit="1"/>
    </xf>
    <xf numFmtId="176" fontId="79" fillId="0" borderId="3" xfId="0" applyNumberFormat="1" applyFont="1" applyFill="1" applyBorder="1" applyAlignment="1">
      <alignment horizontal="center" vertical="center"/>
    </xf>
    <xf numFmtId="0" fontId="79" fillId="0" borderId="3" xfId="0" applyFont="1" applyFill="1" applyBorder="1" applyAlignment="1">
      <alignment horizontal="center" vertical="center" shrinkToFit="1"/>
    </xf>
    <xf numFmtId="176" fontId="79" fillId="0" borderId="3" xfId="0" applyNumberFormat="1" applyFont="1" applyFill="1" applyBorder="1" applyAlignment="1">
      <alignment horizontal="center" vertical="center" shrinkToFit="1"/>
    </xf>
    <xf numFmtId="3" fontId="88" fillId="0" borderId="39" xfId="0" applyNumberFormat="1" applyFont="1" applyBorder="1" applyAlignment="1">
      <alignment horizontal="center" vertical="center" shrinkToFit="1"/>
    </xf>
    <xf numFmtId="0" fontId="88" fillId="0" borderId="2" xfId="0" applyFont="1" applyBorder="1" applyAlignment="1">
      <alignment horizontal="center" vertical="center"/>
    </xf>
    <xf numFmtId="0" fontId="56" fillId="28" borderId="2" xfId="0" applyFont="1" applyFill="1" applyBorder="1"/>
    <xf numFmtId="184" fontId="56" fillId="28" borderId="13" xfId="0" applyNumberFormat="1" applyFont="1" applyFill="1" applyBorder="1"/>
    <xf numFmtId="183" fontId="59" fillId="0" borderId="23" xfId="0" applyNumberFormat="1" applyFont="1" applyBorder="1" applyAlignment="1">
      <alignment horizontal="center" vertical="center" shrinkToFit="1"/>
    </xf>
    <xf numFmtId="0" fontId="7" fillId="0" borderId="0" xfId="0" applyFont="1" applyAlignment="1">
      <alignment horizontal="center" vertical="center"/>
    </xf>
    <xf numFmtId="0" fontId="47" fillId="26" borderId="34" xfId="0" applyFont="1" applyFill="1" applyBorder="1" applyAlignment="1">
      <alignment horizontal="center" vertical="center"/>
    </xf>
    <xf numFmtId="0" fontId="93" fillId="0" borderId="2" xfId="0" applyFont="1" applyBorder="1" applyAlignment="1">
      <alignment horizontal="center" vertical="center" shrinkToFit="1"/>
    </xf>
    <xf numFmtId="0" fontId="88" fillId="0" borderId="2" xfId="0" applyFont="1" applyBorder="1" applyAlignment="1">
      <alignment horizontal="center" vertical="center"/>
    </xf>
    <xf numFmtId="0" fontId="31" fillId="26" borderId="2" xfId="0" applyFont="1" applyFill="1" applyBorder="1" applyAlignment="1">
      <alignment horizontal="center" vertical="center"/>
    </xf>
    <xf numFmtId="0" fontId="87" fillId="0" borderId="0" xfId="54" applyFont="1" applyBorder="1" applyAlignment="1">
      <alignment vertical="center" shrinkToFit="1"/>
    </xf>
    <xf numFmtId="0" fontId="33" fillId="0" borderId="0" xfId="53" applyFont="1" applyBorder="1" applyAlignment="1">
      <alignment vertical="center"/>
    </xf>
    <xf numFmtId="0" fontId="44" fillId="0" borderId="0" xfId="54" applyFont="1" applyBorder="1" applyAlignment="1">
      <alignment vertical="center"/>
    </xf>
    <xf numFmtId="0" fontId="7" fillId="0" borderId="0" xfId="0" applyFont="1" applyAlignment="1"/>
    <xf numFmtId="0" fontId="47" fillId="26" borderId="33" xfId="0" applyFont="1" applyFill="1" applyBorder="1" applyAlignment="1">
      <alignment horizontal="center" vertical="center" shrinkToFit="1"/>
    </xf>
    <xf numFmtId="0" fontId="7" fillId="0" borderId="0" xfId="0" applyFont="1" applyAlignment="1">
      <alignment shrinkToFit="1"/>
    </xf>
    <xf numFmtId="0" fontId="0" fillId="0" borderId="0" xfId="0" applyAlignment="1">
      <alignment shrinkToFit="1"/>
    </xf>
    <xf numFmtId="0" fontId="6" fillId="0" borderId="28" xfId="0" applyFont="1" applyBorder="1" applyAlignment="1">
      <alignment horizontal="center" vertical="center" shrinkToFit="1"/>
    </xf>
    <xf numFmtId="0" fontId="7" fillId="0" borderId="28" xfId="0" applyFont="1" applyBorder="1" applyAlignment="1">
      <alignment shrinkToFit="1"/>
    </xf>
    <xf numFmtId="0" fontId="7" fillId="0" borderId="0" xfId="0" applyFont="1" applyAlignment="1">
      <alignment vertical="center" shrinkToFit="1"/>
    </xf>
    <xf numFmtId="0" fontId="7" fillId="0" borderId="0" xfId="0" applyFont="1" applyBorder="1" applyAlignment="1">
      <alignment vertical="center" shrinkToFit="1"/>
    </xf>
    <xf numFmtId="0" fontId="7" fillId="0" borderId="0" xfId="0" applyFont="1" applyBorder="1" applyAlignment="1">
      <alignment horizontal="center" vertical="center" shrinkToFit="1"/>
    </xf>
    <xf numFmtId="0" fontId="47" fillId="26" borderId="23" xfId="0" applyFont="1" applyFill="1" applyBorder="1" applyAlignment="1">
      <alignment horizontal="center" vertical="center" shrinkToFit="1"/>
    </xf>
    <xf numFmtId="0" fontId="7" fillId="0" borderId="0" xfId="0" applyFont="1" applyAlignment="1">
      <alignment horizontal="center" vertical="center" shrinkToFit="1"/>
    </xf>
    <xf numFmtId="0" fontId="7" fillId="0" borderId="0" xfId="0" applyFont="1" applyAlignment="1">
      <alignment horizontal="center" shrinkToFit="1"/>
    </xf>
    <xf numFmtId="0" fontId="47" fillId="26" borderId="32" xfId="0" applyFont="1" applyFill="1" applyBorder="1" applyAlignment="1">
      <alignment horizontal="center" vertical="center" shrinkToFit="1"/>
    </xf>
    <xf numFmtId="0" fontId="47" fillId="26" borderId="25" xfId="0" applyFont="1" applyFill="1" applyBorder="1" applyAlignment="1">
      <alignment vertical="center" shrinkToFit="1"/>
    </xf>
    <xf numFmtId="0" fontId="47" fillId="26" borderId="34" xfId="0" applyFont="1" applyFill="1" applyBorder="1" applyAlignment="1">
      <alignment vertical="center" shrinkToFit="1"/>
    </xf>
    <xf numFmtId="0" fontId="47" fillId="26" borderId="35" xfId="0" applyFont="1" applyFill="1" applyBorder="1" applyAlignment="1">
      <alignment horizontal="center" vertical="center" shrinkToFit="1"/>
    </xf>
    <xf numFmtId="0" fontId="24" fillId="28" borderId="27" xfId="52" applyFont="1" applyFill="1" applyBorder="1" applyAlignment="1">
      <alignment horizontal="distributed" vertical="center" shrinkToFit="1"/>
    </xf>
    <xf numFmtId="0" fontId="24" fillId="28" borderId="27" xfId="52" applyFont="1" applyFill="1" applyBorder="1" applyAlignment="1">
      <alignment horizontal="center" vertical="center" shrinkToFit="1"/>
    </xf>
    <xf numFmtId="0" fontId="24" fillId="28" borderId="26" xfId="0" applyFont="1" applyFill="1" applyBorder="1" applyAlignment="1">
      <alignment vertical="center" shrinkToFit="1"/>
    </xf>
    <xf numFmtId="0" fontId="24" fillId="28" borderId="26" xfId="0" applyFont="1" applyFill="1" applyBorder="1" applyAlignment="1">
      <alignment horizontal="center" vertical="center" shrinkToFit="1"/>
    </xf>
    <xf numFmtId="183" fontId="24" fillId="28" borderId="27" xfId="0" applyNumberFormat="1" applyFont="1" applyFill="1" applyBorder="1" applyAlignment="1">
      <alignment vertical="center" shrinkToFit="1"/>
    </xf>
    <xf numFmtId="0" fontId="24" fillId="28" borderId="27" xfId="0" applyFont="1" applyFill="1" applyBorder="1" applyAlignment="1">
      <alignment horizontal="center" vertical="center" shrinkToFit="1"/>
    </xf>
    <xf numFmtId="0" fontId="24" fillId="28" borderId="3" xfId="0" applyFont="1" applyFill="1" applyBorder="1" applyAlignment="1">
      <alignment vertical="center" shrinkToFit="1"/>
    </xf>
    <xf numFmtId="0" fontId="24" fillId="28" borderId="3" xfId="0" applyFont="1" applyFill="1" applyBorder="1" applyAlignment="1">
      <alignment horizontal="center" vertical="center" shrinkToFit="1"/>
    </xf>
    <xf numFmtId="0" fontId="24" fillId="28" borderId="27" xfId="52" applyFont="1" applyFill="1" applyBorder="1" applyAlignment="1">
      <alignment vertical="center" shrinkToFit="1"/>
    </xf>
    <xf numFmtId="0" fontId="37" fillId="26" borderId="3" xfId="0" applyFont="1" applyFill="1" applyBorder="1" applyAlignment="1">
      <alignment vertical="center" shrinkToFit="1"/>
    </xf>
    <xf numFmtId="0" fontId="24" fillId="26" borderId="3" xfId="0" applyFont="1" applyFill="1" applyBorder="1" applyAlignment="1">
      <alignment vertical="center" shrinkToFit="1"/>
    </xf>
    <xf numFmtId="183" fontId="24" fillId="0" borderId="3" xfId="0" applyNumberFormat="1" applyFont="1" applyBorder="1" applyAlignment="1">
      <alignment vertical="center" shrinkToFit="1"/>
    </xf>
    <xf numFmtId="0" fontId="24" fillId="0" borderId="3" xfId="52" applyFont="1" applyBorder="1" applyAlignment="1">
      <alignment horizontal="center" vertical="center" shrinkToFit="1"/>
    </xf>
    <xf numFmtId="0" fontId="24" fillId="0" borderId="3" xfId="0" applyFont="1" applyBorder="1" applyAlignment="1">
      <alignment vertical="center" shrinkToFit="1"/>
    </xf>
    <xf numFmtId="0" fontId="7" fillId="0" borderId="0" xfId="0" applyFont="1" applyAlignment="1">
      <alignment horizontal="right" shrinkToFit="1"/>
    </xf>
    <xf numFmtId="0" fontId="96" fillId="29" borderId="155" xfId="0" applyFont="1" applyFill="1" applyBorder="1" applyAlignment="1">
      <alignment horizontal="center" vertical="center" shrinkToFit="1"/>
    </xf>
    <xf numFmtId="0" fontId="96" fillId="29" borderId="156" xfId="0" applyFont="1" applyFill="1" applyBorder="1" applyAlignment="1">
      <alignment horizontal="center" vertical="center" shrinkToFit="1"/>
    </xf>
    <xf numFmtId="0" fontId="94" fillId="0" borderId="145" xfId="52" applyFont="1" applyBorder="1" applyAlignment="1">
      <alignment horizontal="center" vertical="center" shrinkToFit="1"/>
    </xf>
    <xf numFmtId="0" fontId="94" fillId="0" borderId="82" xfId="52" applyFont="1" applyBorder="1" applyAlignment="1">
      <alignment horizontal="center" vertical="center" shrinkToFit="1"/>
    </xf>
    <xf numFmtId="0" fontId="94" fillId="0" borderId="147" xfId="52" applyFont="1" applyBorder="1" applyAlignment="1">
      <alignment horizontal="center" vertical="center" shrinkToFit="1"/>
    </xf>
    <xf numFmtId="0" fontId="50" fillId="30" borderId="152" xfId="0" applyFont="1" applyFill="1" applyBorder="1" applyAlignment="1">
      <alignment horizontal="left" vertical="center"/>
    </xf>
    <xf numFmtId="0" fontId="0" fillId="30" borderId="153" xfId="0" applyFill="1" applyBorder="1" applyAlignment="1">
      <alignment horizontal="center" vertical="center"/>
    </xf>
    <xf numFmtId="0" fontId="0" fillId="30" borderId="153" xfId="0" applyFill="1" applyBorder="1" applyAlignment="1">
      <alignment vertical="center"/>
    </xf>
    <xf numFmtId="0" fontId="0" fillId="30" borderId="154" xfId="0" applyFill="1" applyBorder="1" applyAlignment="1">
      <alignment vertical="center"/>
    </xf>
    <xf numFmtId="0" fontId="0" fillId="30" borderId="16" xfId="0" applyFill="1" applyBorder="1" applyAlignment="1">
      <alignment horizontal="center" vertical="center"/>
    </xf>
    <xf numFmtId="0" fontId="0" fillId="30" borderId="0" xfId="0" applyFill="1" applyBorder="1" applyAlignment="1">
      <alignment horizontal="center" vertical="center"/>
    </xf>
    <xf numFmtId="0" fontId="0" fillId="30" borderId="0" xfId="0" applyFill="1" applyBorder="1" applyAlignment="1">
      <alignment vertical="top"/>
    </xf>
    <xf numFmtId="0" fontId="0" fillId="30" borderId="0" xfId="0" applyFill="1" applyBorder="1" applyAlignment="1">
      <alignment vertical="center"/>
    </xf>
    <xf numFmtId="0" fontId="0" fillId="30" borderId="43" xfId="0" applyFill="1" applyBorder="1" applyAlignment="1">
      <alignment vertical="center"/>
    </xf>
    <xf numFmtId="0" fontId="0" fillId="30" borderId="0" xfId="0" applyFill="1" applyBorder="1" applyAlignment="1">
      <alignment horizontal="center" vertical="top"/>
    </xf>
    <xf numFmtId="0" fontId="0" fillId="30" borderId="17" xfId="0" applyFill="1" applyBorder="1" applyAlignment="1">
      <alignment horizontal="center" vertical="center"/>
    </xf>
    <xf numFmtId="0" fontId="0" fillId="30" borderId="14" xfId="0" applyFill="1" applyBorder="1" applyAlignment="1">
      <alignment horizontal="center" vertical="top"/>
    </xf>
    <xf numFmtId="0" fontId="92" fillId="26" borderId="163" xfId="0" applyFont="1" applyFill="1" applyBorder="1" applyAlignment="1">
      <alignment vertical="center"/>
    </xf>
    <xf numFmtId="0" fontId="56" fillId="0" borderId="41" xfId="0" applyFont="1" applyBorder="1" applyAlignment="1">
      <alignment vertical="center"/>
    </xf>
    <xf numFmtId="0" fontId="56" fillId="0" borderId="2" xfId="0" applyFont="1" applyFill="1" applyBorder="1" applyAlignment="1">
      <alignment horizontal="center" vertical="center"/>
    </xf>
    <xf numFmtId="0" fontId="56" fillId="0" borderId="2" xfId="0" applyFont="1" applyFill="1" applyBorder="1" applyAlignment="1">
      <alignment vertical="center"/>
    </xf>
    <xf numFmtId="183" fontId="56" fillId="0" borderId="2" xfId="0" applyNumberFormat="1" applyFont="1" applyFill="1" applyBorder="1" applyAlignment="1">
      <alignment horizontal="center" vertical="center"/>
    </xf>
    <xf numFmtId="0" fontId="56" fillId="0" borderId="40" xfId="0" applyFont="1" applyBorder="1" applyAlignment="1">
      <alignment vertical="center"/>
    </xf>
    <xf numFmtId="0" fontId="79" fillId="0" borderId="164" xfId="0" applyFont="1" applyFill="1" applyBorder="1" applyAlignment="1">
      <alignment horizontal="center" vertical="center" shrinkToFit="1"/>
    </xf>
    <xf numFmtId="0" fontId="79" fillId="0" borderId="165" xfId="0" applyFont="1" applyFill="1" applyBorder="1" applyAlignment="1">
      <alignment horizontal="center" vertical="center" shrinkToFit="1"/>
    </xf>
    <xf numFmtId="0" fontId="79" fillId="0" borderId="166" xfId="0" applyFont="1" applyFill="1" applyBorder="1" applyAlignment="1">
      <alignment horizontal="center" vertical="center" shrinkToFit="1"/>
    </xf>
    <xf numFmtId="0" fontId="79" fillId="0" borderId="167" xfId="0" applyFont="1" applyFill="1" applyBorder="1" applyAlignment="1">
      <alignment horizontal="center" vertical="center"/>
    </xf>
    <xf numFmtId="0" fontId="79" fillId="0" borderId="168" xfId="0" applyFont="1" applyFill="1" applyBorder="1" applyAlignment="1">
      <alignment horizontal="center" vertical="center"/>
    </xf>
    <xf numFmtId="186" fontId="79" fillId="0" borderId="168" xfId="0" applyNumberFormat="1" applyFont="1" applyFill="1" applyBorder="1" applyAlignment="1">
      <alignment horizontal="center" vertical="center" shrinkToFit="1"/>
    </xf>
    <xf numFmtId="176" fontId="79" fillId="0" borderId="168" xfId="0" applyNumberFormat="1" applyFont="1" applyFill="1" applyBorder="1" applyAlignment="1">
      <alignment horizontal="center" vertical="center" shrinkToFit="1"/>
    </xf>
    <xf numFmtId="0" fontId="79" fillId="0" borderId="168" xfId="0" applyFont="1" applyFill="1" applyBorder="1" applyAlignment="1">
      <alignment horizontal="center" vertical="center" shrinkToFit="1"/>
    </xf>
    <xf numFmtId="0" fontId="79" fillId="0" borderId="168" xfId="0" applyNumberFormat="1" applyFont="1" applyFill="1" applyBorder="1" applyAlignment="1">
      <alignment horizontal="center" vertical="center" shrinkToFit="1"/>
    </xf>
    <xf numFmtId="0" fontId="79" fillId="0" borderId="49" xfId="0" applyFont="1" applyBorder="1" applyAlignment="1">
      <alignment horizontal="center" vertical="center"/>
    </xf>
    <xf numFmtId="0" fontId="79" fillId="0" borderId="3" xfId="0" applyFont="1" applyBorder="1" applyAlignment="1">
      <alignment horizontal="center" vertical="center"/>
    </xf>
    <xf numFmtId="186" fontId="79" fillId="0" borderId="3" xfId="0" applyNumberFormat="1" applyFont="1" applyBorder="1" applyAlignment="1">
      <alignment horizontal="center" vertical="center" shrinkToFit="1"/>
    </xf>
    <xf numFmtId="176" fontId="79" fillId="0" borderId="3" xfId="0" applyNumberFormat="1" applyFont="1" applyBorder="1" applyAlignment="1">
      <alignment horizontal="center" vertical="center" shrinkToFit="1"/>
    </xf>
    <xf numFmtId="0" fontId="79" fillId="0" borderId="3" xfId="0" applyFont="1" applyBorder="1" applyAlignment="1">
      <alignment horizontal="center" vertical="center" shrinkToFit="1"/>
    </xf>
    <xf numFmtId="186" fontId="79" fillId="0" borderId="3" xfId="0" applyNumberFormat="1" applyFont="1" applyBorder="1" applyAlignment="1">
      <alignment horizontal="center" vertical="center"/>
    </xf>
    <xf numFmtId="176" fontId="79" fillId="0" borderId="3" xfId="0" applyNumberFormat="1" applyFont="1" applyBorder="1" applyAlignment="1">
      <alignment horizontal="center" vertical="center"/>
    </xf>
    <xf numFmtId="0" fontId="79" fillId="0" borderId="48" xfId="0" applyFont="1" applyBorder="1" applyAlignment="1">
      <alignment horizontal="center" vertical="center"/>
    </xf>
    <xf numFmtId="186" fontId="79" fillId="0" borderId="165" xfId="0" applyNumberFormat="1" applyFont="1" applyFill="1" applyBorder="1" applyAlignment="1">
      <alignment horizontal="center" vertical="center" shrinkToFit="1"/>
    </xf>
    <xf numFmtId="0" fontId="79" fillId="0" borderId="49" xfId="0" applyFont="1" applyBorder="1" applyAlignment="1">
      <alignment horizontal="center" vertical="center" shrinkToFit="1"/>
    </xf>
    <xf numFmtId="0" fontId="79" fillId="0" borderId="50" xfId="0" applyFont="1" applyBorder="1" applyAlignment="1">
      <alignment horizontal="center" vertical="center" shrinkToFit="1"/>
    </xf>
    <xf numFmtId="0" fontId="0" fillId="0" borderId="0" xfId="0" applyAlignment="1">
      <alignment horizontal="center" vertical="center" shrinkToFit="1"/>
    </xf>
    <xf numFmtId="186" fontId="0" fillId="0" borderId="0" xfId="0" applyNumberFormat="1" applyBorder="1" applyAlignment="1">
      <alignment horizontal="right" vertical="center"/>
    </xf>
    <xf numFmtId="186" fontId="79" fillId="0" borderId="168" xfId="0" applyNumberFormat="1" applyFont="1" applyFill="1" applyBorder="1" applyAlignment="1">
      <alignment horizontal="right" vertical="center" shrinkToFit="1"/>
    </xf>
    <xf numFmtId="186" fontId="79" fillId="0" borderId="3" xfId="0" applyNumberFormat="1" applyFont="1" applyFill="1" applyBorder="1" applyAlignment="1">
      <alignment horizontal="right" vertical="center" shrinkToFit="1"/>
    </xf>
    <xf numFmtId="186" fontId="79" fillId="0" borderId="3" xfId="0" applyNumberFormat="1" applyFont="1" applyBorder="1" applyAlignment="1">
      <alignment horizontal="right" vertical="center" shrinkToFit="1"/>
    </xf>
    <xf numFmtId="186" fontId="79" fillId="0" borderId="3" xfId="0" applyNumberFormat="1" applyFont="1" applyBorder="1" applyAlignment="1">
      <alignment horizontal="right" vertical="center"/>
    </xf>
    <xf numFmtId="186" fontId="79" fillId="0" borderId="48" xfId="0" applyNumberFormat="1" applyFont="1" applyBorder="1" applyAlignment="1">
      <alignment horizontal="right" vertical="center"/>
    </xf>
    <xf numFmtId="186" fontId="0" fillId="0" borderId="0" xfId="0" applyNumberFormat="1" applyAlignment="1">
      <alignment horizontal="right" vertical="center"/>
    </xf>
    <xf numFmtId="0" fontId="79" fillId="0" borderId="48" xfId="0" applyFont="1" applyBorder="1" applyAlignment="1">
      <alignment horizontal="center" vertical="center" shrinkToFit="1"/>
    </xf>
    <xf numFmtId="0" fontId="79" fillId="0" borderId="169" xfId="0" applyFont="1" applyFill="1" applyBorder="1" applyAlignment="1">
      <alignment horizontal="center" vertical="center"/>
    </xf>
    <xf numFmtId="0" fontId="79" fillId="0" borderId="149" xfId="0" applyFont="1" applyFill="1" applyBorder="1" applyAlignment="1">
      <alignment horizontal="center" vertical="center"/>
    </xf>
    <xf numFmtId="0" fontId="79" fillId="0" borderId="149" xfId="0" applyFont="1" applyBorder="1" applyAlignment="1">
      <alignment horizontal="center"/>
    </xf>
    <xf numFmtId="0" fontId="79" fillId="0" borderId="150" xfId="0" applyFont="1" applyBorder="1" applyAlignment="1">
      <alignment horizontal="center"/>
    </xf>
    <xf numFmtId="176" fontId="0" fillId="0" borderId="0" xfId="0" applyNumberFormat="1" applyAlignment="1">
      <alignment horizontal="center" vertical="center"/>
    </xf>
    <xf numFmtId="176" fontId="79" fillId="0" borderId="165" xfId="0" applyNumberFormat="1" applyFont="1" applyFill="1" applyBorder="1" applyAlignment="1">
      <alignment horizontal="center" vertical="center" shrinkToFit="1"/>
    </xf>
    <xf numFmtId="176" fontId="79" fillId="0" borderId="48" xfId="0" applyNumberFormat="1" applyFont="1" applyBorder="1" applyAlignment="1">
      <alignment horizontal="center" vertical="center" shrinkToFit="1"/>
    </xf>
    <xf numFmtId="176" fontId="0" fillId="0" borderId="0" xfId="0" applyNumberFormat="1" applyBorder="1" applyAlignment="1">
      <alignment horizontal="center" vertical="center" shrinkToFit="1"/>
    </xf>
    <xf numFmtId="176" fontId="0" fillId="0" borderId="0" xfId="0" applyNumberFormat="1" applyAlignment="1">
      <alignment horizontal="center" vertical="center" shrinkToFit="1"/>
    </xf>
    <xf numFmtId="185" fontId="89" fillId="28" borderId="170" xfId="0" applyNumberFormat="1" applyFont="1" applyFill="1" applyBorder="1" applyAlignment="1">
      <alignment horizontal="center" vertical="center" shrinkToFit="1"/>
    </xf>
    <xf numFmtId="0" fontId="0" fillId="0" borderId="0" xfId="0" applyFill="1" applyAlignment="1">
      <alignment horizontal="center" vertical="center"/>
    </xf>
    <xf numFmtId="0" fontId="0" fillId="0" borderId="0" xfId="0" applyFill="1" applyAlignment="1">
      <alignment vertical="center"/>
    </xf>
    <xf numFmtId="0" fontId="79" fillId="0" borderId="149" xfId="0" applyFont="1" applyBorder="1" applyAlignment="1">
      <alignment horizontal="center" shrinkToFit="1"/>
    </xf>
    <xf numFmtId="0" fontId="0" fillId="30" borderId="0" xfId="0" applyFill="1" applyBorder="1" applyAlignment="1">
      <alignment horizontal="left" vertical="top" wrapText="1"/>
    </xf>
    <xf numFmtId="0" fontId="0" fillId="30" borderId="0" xfId="0" applyFont="1" applyFill="1" applyBorder="1" applyAlignment="1">
      <alignment horizontal="left" vertical="top" wrapText="1"/>
    </xf>
    <xf numFmtId="0" fontId="0" fillId="30" borderId="43" xfId="0" applyFont="1" applyFill="1" applyBorder="1" applyAlignment="1">
      <alignment horizontal="left" vertical="top" wrapText="1"/>
    </xf>
    <xf numFmtId="0" fontId="0" fillId="30" borderId="43" xfId="0" applyFill="1" applyBorder="1" applyAlignment="1">
      <alignment horizontal="left" vertical="top" wrapText="1"/>
    </xf>
    <xf numFmtId="0" fontId="0" fillId="30" borderId="14" xfId="0" applyFill="1" applyBorder="1" applyAlignment="1">
      <alignment horizontal="left" vertical="top" wrapText="1"/>
    </xf>
    <xf numFmtId="0" fontId="0" fillId="30" borderId="44" xfId="0" applyFill="1" applyBorder="1" applyAlignment="1">
      <alignment horizontal="left" vertical="top" wrapText="1"/>
    </xf>
    <xf numFmtId="0" fontId="38" fillId="0" borderId="16" xfId="54" applyFont="1" applyBorder="1" applyAlignment="1">
      <alignment horizontal="left" vertical="top" wrapText="1"/>
    </xf>
    <xf numFmtId="0" fontId="38" fillId="0" borderId="0" xfId="54" applyFont="1" applyBorder="1" applyAlignment="1">
      <alignment horizontal="left" vertical="top" wrapText="1"/>
    </xf>
    <xf numFmtId="0" fontId="38" fillId="0" borderId="43" xfId="54" applyFont="1" applyBorder="1" applyAlignment="1">
      <alignment horizontal="left" vertical="top" wrapText="1"/>
    </xf>
    <xf numFmtId="0" fontId="38" fillId="0" borderId="17" xfId="54" applyFont="1" applyBorder="1" applyAlignment="1">
      <alignment horizontal="left" vertical="top" wrapText="1"/>
    </xf>
    <xf numFmtId="0" fontId="38" fillId="0" borderId="14" xfId="54" applyFont="1" applyBorder="1" applyAlignment="1">
      <alignment horizontal="left" vertical="top" wrapText="1"/>
    </xf>
    <xf numFmtId="0" fontId="38" fillId="0" borderId="44" xfId="54" applyFont="1" applyBorder="1" applyAlignment="1">
      <alignment horizontal="left" vertical="top" wrapText="1"/>
    </xf>
    <xf numFmtId="0" fontId="38" fillId="0" borderId="59" xfId="0" applyFont="1" applyBorder="1" applyAlignment="1">
      <alignment horizontal="left" vertical="center" shrinkToFit="1"/>
    </xf>
    <xf numFmtId="0" fontId="38" fillId="0" borderId="56" xfId="0" applyFont="1" applyBorder="1" applyAlignment="1">
      <alignment horizontal="left" vertical="center" shrinkToFit="1"/>
    </xf>
    <xf numFmtId="0" fontId="38" fillId="0" borderId="63" xfId="0" applyFont="1" applyBorder="1" applyAlignment="1">
      <alignment horizontal="left" vertical="center" shrinkToFit="1"/>
    </xf>
    <xf numFmtId="0" fontId="38" fillId="0" borderId="36" xfId="0" applyFont="1" applyBorder="1" applyAlignment="1">
      <alignment horizontal="left" vertical="top" wrapText="1"/>
    </xf>
    <xf numFmtId="0" fontId="38" fillId="0" borderId="0" xfId="0" applyFont="1" applyBorder="1" applyAlignment="1">
      <alignment horizontal="left" vertical="top" wrapText="1"/>
    </xf>
    <xf numFmtId="0" fontId="38" fillId="0" borderId="43" xfId="0" applyFont="1" applyBorder="1" applyAlignment="1">
      <alignment horizontal="left" vertical="top" wrapText="1"/>
    </xf>
    <xf numFmtId="0" fontId="38" fillId="0" borderId="61" xfId="0" applyFont="1" applyBorder="1" applyAlignment="1">
      <alignment horizontal="left" vertical="top" wrapText="1"/>
    </xf>
    <xf numFmtId="0" fontId="38" fillId="0" borderId="54" xfId="0" applyFont="1" applyBorder="1" applyAlignment="1">
      <alignment horizontal="left" vertical="top" wrapText="1"/>
    </xf>
    <xf numFmtId="0" fontId="38" fillId="0" borderId="64" xfId="0" applyFont="1" applyBorder="1" applyAlignment="1">
      <alignment horizontal="left" vertical="top" wrapText="1"/>
    </xf>
    <xf numFmtId="0" fontId="40" fillId="0" borderId="53" xfId="0" applyFont="1" applyBorder="1" applyAlignment="1">
      <alignment horizontal="left" vertical="center" shrinkToFit="1"/>
    </xf>
    <xf numFmtId="0" fontId="40" fillId="0" borderId="14" xfId="0" applyFont="1" applyBorder="1" applyAlignment="1">
      <alignment horizontal="left" vertical="center" shrinkToFit="1"/>
    </xf>
    <xf numFmtId="0" fontId="40" fillId="0" borderId="44" xfId="0" applyFont="1" applyBorder="1" applyAlignment="1">
      <alignment horizontal="left" vertical="center" shrinkToFit="1"/>
    </xf>
    <xf numFmtId="0" fontId="30" fillId="0" borderId="16" xfId="0" applyFont="1" applyBorder="1" applyAlignment="1">
      <alignment horizontal="center" vertical="center" textRotation="255" shrinkToFit="1"/>
    </xf>
    <xf numFmtId="0" fontId="30" fillId="0" borderId="0" xfId="0" applyFont="1" applyBorder="1" applyAlignment="1">
      <alignment horizontal="center" vertical="center" textRotation="255" shrinkToFit="1"/>
    </xf>
    <xf numFmtId="0" fontId="38" fillId="0" borderId="15" xfId="54" applyFont="1" applyBorder="1" applyAlignment="1">
      <alignment horizontal="left" vertical="center"/>
    </xf>
    <xf numFmtId="0" fontId="38" fillId="0" borderId="30" xfId="54" applyFont="1" applyBorder="1" applyAlignment="1">
      <alignment horizontal="left" vertical="center"/>
    </xf>
    <xf numFmtId="0" fontId="38" fillId="0" borderId="52" xfId="54" applyFont="1" applyBorder="1" applyAlignment="1">
      <alignment horizontal="left" vertical="center"/>
    </xf>
    <xf numFmtId="0" fontId="38" fillId="0" borderId="59" xfId="0" applyFont="1" applyBorder="1" applyAlignment="1">
      <alignment horizontal="center" vertical="center"/>
    </xf>
    <xf numFmtId="0" fontId="38" fillId="0" borderId="56" xfId="0" applyFont="1" applyBorder="1" applyAlignment="1">
      <alignment horizontal="center" vertical="center"/>
    </xf>
    <xf numFmtId="0" fontId="38" fillId="0" borderId="60" xfId="0" applyFont="1" applyBorder="1" applyAlignment="1">
      <alignment horizontal="center" vertical="center"/>
    </xf>
    <xf numFmtId="0" fontId="38" fillId="0" borderId="36" xfId="0" applyFont="1" applyBorder="1" applyAlignment="1">
      <alignment horizontal="center" vertical="center"/>
    </xf>
    <xf numFmtId="0" fontId="38" fillId="0" borderId="0" xfId="0" applyFont="1" applyBorder="1" applyAlignment="1">
      <alignment horizontal="center" vertical="center"/>
    </xf>
    <xf numFmtId="0" fontId="38" fillId="0" borderId="37" xfId="0" applyFont="1" applyBorder="1" applyAlignment="1">
      <alignment horizontal="center" vertical="center"/>
    </xf>
    <xf numFmtId="0" fontId="38" fillId="0" borderId="61" xfId="0" applyFont="1" applyBorder="1" applyAlignment="1">
      <alignment horizontal="center" vertical="center"/>
    </xf>
    <xf numFmtId="0" fontId="38" fillId="0" borderId="54" xfId="0" applyFont="1" applyBorder="1" applyAlignment="1">
      <alignment horizontal="center" vertical="center"/>
    </xf>
    <xf numFmtId="0" fontId="38" fillId="0" borderId="62" xfId="0" applyFont="1" applyBorder="1" applyAlignment="1">
      <alignment horizontal="center" vertical="center"/>
    </xf>
    <xf numFmtId="0" fontId="42" fillId="16" borderId="55" xfId="0" applyFont="1" applyFill="1" applyBorder="1" applyAlignment="1">
      <alignment horizontal="center" vertical="center"/>
    </xf>
    <xf numFmtId="0" fontId="42" fillId="16" borderId="56" xfId="0" applyFont="1" applyFill="1" applyBorder="1" applyAlignment="1">
      <alignment horizontal="center" vertical="center"/>
    </xf>
    <xf numFmtId="0" fontId="42" fillId="16" borderId="60" xfId="0" applyFont="1" applyFill="1" applyBorder="1" applyAlignment="1">
      <alignment horizontal="center" vertical="center"/>
    </xf>
    <xf numFmtId="0" fontId="42" fillId="16" borderId="22" xfId="0" applyFont="1" applyFill="1" applyBorder="1" applyAlignment="1">
      <alignment horizontal="center" vertical="center"/>
    </xf>
    <xf numFmtId="0" fontId="42" fillId="16" borderId="0" xfId="0" applyFont="1" applyFill="1" applyBorder="1" applyAlignment="1">
      <alignment horizontal="center" vertical="center"/>
    </xf>
    <xf numFmtId="0" fontId="42" fillId="16" borderId="37" xfId="0" applyFont="1" applyFill="1" applyBorder="1" applyAlignment="1">
      <alignment horizontal="center" vertical="center"/>
    </xf>
    <xf numFmtId="0" fontId="42" fillId="16" borderId="57" xfId="0" applyFont="1" applyFill="1" applyBorder="1" applyAlignment="1">
      <alignment horizontal="center" vertical="center"/>
    </xf>
    <xf numFmtId="0" fontId="42" fillId="16" borderId="54" xfId="0" applyFont="1" applyFill="1" applyBorder="1" applyAlignment="1">
      <alignment horizontal="center" vertical="center"/>
    </xf>
    <xf numFmtId="0" fontId="42" fillId="16" borderId="62" xfId="0" applyFont="1" applyFill="1" applyBorder="1" applyAlignment="1">
      <alignment horizontal="center" vertical="center"/>
    </xf>
    <xf numFmtId="0" fontId="38" fillId="0" borderId="36" xfId="0" applyFont="1" applyBorder="1" applyAlignment="1">
      <alignment horizontal="left" vertical="center" shrinkToFit="1"/>
    </xf>
    <xf numFmtId="0" fontId="38" fillId="0" borderId="0" xfId="0" applyFont="1" applyBorder="1" applyAlignment="1">
      <alignment horizontal="left" vertical="center" shrinkToFit="1"/>
    </xf>
    <xf numFmtId="0" fontId="38" fillId="0" borderId="43" xfId="0" applyFont="1" applyBorder="1" applyAlignment="1">
      <alignment horizontal="left" vertical="center" shrinkToFit="1"/>
    </xf>
    <xf numFmtId="0" fontId="38" fillId="0" borderId="53" xfId="0" applyFont="1" applyBorder="1" applyAlignment="1">
      <alignment horizontal="center" vertical="center"/>
    </xf>
    <xf numFmtId="0" fontId="38" fillId="0" borderId="14" xfId="0" applyFont="1" applyBorder="1" applyAlignment="1">
      <alignment horizontal="center" vertical="center"/>
    </xf>
    <xf numFmtId="0" fontId="38" fillId="0" borderId="25" xfId="0" applyFont="1" applyBorder="1" applyAlignment="1">
      <alignment horizontal="left" vertical="center" shrinkToFit="1"/>
    </xf>
    <xf numFmtId="0" fontId="38" fillId="0" borderId="34" xfId="0" applyFont="1" applyBorder="1" applyAlignment="1">
      <alignment horizontal="left" vertical="center" shrinkToFit="1"/>
    </xf>
    <xf numFmtId="0" fontId="38" fillId="0" borderId="46" xfId="0" applyFont="1" applyBorder="1" applyAlignment="1">
      <alignment horizontal="left" vertical="center" shrinkToFit="1"/>
    </xf>
    <xf numFmtId="0" fontId="40" fillId="0" borderId="41" xfId="0" applyFont="1" applyBorder="1" applyAlignment="1">
      <alignment horizontal="left" vertical="center" shrinkToFit="1"/>
    </xf>
    <xf numFmtId="0" fontId="40" fillId="0" borderId="13" xfId="0" applyFont="1" applyBorder="1" applyAlignment="1">
      <alignment horizontal="left" vertical="center" shrinkToFit="1"/>
    </xf>
    <xf numFmtId="0" fontId="40" fillId="0" borderId="45" xfId="0" applyFont="1" applyBorder="1" applyAlignment="1">
      <alignment horizontal="left" vertical="center" shrinkToFit="1"/>
    </xf>
    <xf numFmtId="0" fontId="38" fillId="0" borderId="51" xfId="0" applyFont="1" applyFill="1" applyBorder="1" applyAlignment="1">
      <alignment horizontal="left" vertical="top" wrapText="1"/>
    </xf>
    <xf numFmtId="0" fontId="38" fillId="0" borderId="34" xfId="0" applyFont="1" applyFill="1" applyBorder="1" applyAlignment="1">
      <alignment horizontal="left" vertical="top" wrapText="1"/>
    </xf>
    <xf numFmtId="0" fontId="38" fillId="0" borderId="46" xfId="0" applyFont="1" applyFill="1" applyBorder="1" applyAlignment="1">
      <alignment horizontal="left" vertical="top" wrapText="1"/>
    </xf>
    <xf numFmtId="0" fontId="38" fillId="0" borderId="16" xfId="0" applyFont="1" applyFill="1" applyBorder="1" applyAlignment="1">
      <alignment horizontal="left" vertical="top" wrapText="1"/>
    </xf>
    <xf numFmtId="0" fontId="38" fillId="0" borderId="0" xfId="0" applyFont="1" applyFill="1" applyBorder="1" applyAlignment="1">
      <alignment horizontal="left" vertical="top" wrapText="1"/>
    </xf>
    <xf numFmtId="0" fontId="38" fillId="0" borderId="43" xfId="0" applyFont="1" applyFill="1" applyBorder="1" applyAlignment="1">
      <alignment horizontal="left" vertical="top" wrapText="1"/>
    </xf>
    <xf numFmtId="0" fontId="38" fillId="0" borderId="17" xfId="0" applyFont="1" applyFill="1" applyBorder="1" applyAlignment="1">
      <alignment horizontal="left" vertical="top" wrapText="1"/>
    </xf>
    <xf numFmtId="0" fontId="38" fillId="0" borderId="14" xfId="0" applyFont="1" applyFill="1" applyBorder="1" applyAlignment="1">
      <alignment horizontal="left" vertical="top" wrapText="1"/>
    </xf>
    <xf numFmtId="0" fontId="38" fillId="0" borderId="44" xfId="0" applyFont="1" applyFill="1" applyBorder="1" applyAlignment="1">
      <alignment horizontal="left" vertical="top" wrapText="1"/>
    </xf>
    <xf numFmtId="0" fontId="39" fillId="16" borderId="15" xfId="0" applyFont="1" applyFill="1" applyBorder="1" applyAlignment="1">
      <alignment horizontal="center" vertical="center" shrinkToFit="1"/>
    </xf>
    <xf numFmtId="0" fontId="39" fillId="16" borderId="30" xfId="0" applyFont="1" applyFill="1" applyBorder="1" applyAlignment="1">
      <alignment horizontal="center" vertical="center" shrinkToFit="1"/>
    </xf>
    <xf numFmtId="0" fontId="39" fillId="16" borderId="52" xfId="0" applyFont="1" applyFill="1" applyBorder="1" applyAlignment="1">
      <alignment horizontal="center" vertical="center" shrinkToFit="1"/>
    </xf>
    <xf numFmtId="0" fontId="10" fillId="0" borderId="0" xfId="0" applyFont="1" applyFill="1" applyBorder="1" applyAlignment="1">
      <alignment horizontal="left" vertical="center" wrapText="1" shrinkToFit="1"/>
    </xf>
    <xf numFmtId="0" fontId="14" fillId="16" borderId="15" xfId="0" applyFont="1" applyFill="1" applyBorder="1" applyAlignment="1">
      <alignment horizontal="center" vertical="center"/>
    </xf>
    <xf numFmtId="0" fontId="14" fillId="16" borderId="30" xfId="0" applyFont="1" applyFill="1" applyBorder="1" applyAlignment="1">
      <alignment horizontal="center" vertical="center"/>
    </xf>
    <xf numFmtId="0" fontId="42" fillId="16" borderId="16" xfId="0" applyFont="1" applyFill="1" applyBorder="1" applyAlignment="1">
      <alignment horizontal="center" vertical="center"/>
    </xf>
    <xf numFmtId="0" fontId="38" fillId="0" borderId="31" xfId="0" applyFont="1" applyBorder="1" applyAlignment="1">
      <alignment horizontal="left" vertical="center" shrinkToFit="1"/>
    </xf>
    <xf numFmtId="0" fontId="38" fillId="0" borderId="30" xfId="0" applyFont="1" applyBorder="1" applyAlignment="1">
      <alignment horizontal="left" vertical="center" shrinkToFit="1"/>
    </xf>
    <xf numFmtId="0" fontId="38" fillId="0" borderId="52" xfId="0" applyFont="1" applyBorder="1" applyAlignment="1">
      <alignment horizontal="left" vertical="center" shrinkToFit="1"/>
    </xf>
    <xf numFmtId="0" fontId="40" fillId="0" borderId="36" xfId="0" applyFont="1" applyBorder="1" applyAlignment="1">
      <alignment horizontal="left" vertical="center" shrinkToFit="1"/>
    </xf>
    <xf numFmtId="0" fontId="40" fillId="0" borderId="0" xfId="0" applyFont="1" applyBorder="1" applyAlignment="1">
      <alignment horizontal="left" vertical="center" shrinkToFit="1"/>
    </xf>
    <xf numFmtId="0" fontId="40" fillId="0" borderId="43" xfId="0" applyFont="1" applyBorder="1" applyAlignment="1">
      <alignment horizontal="left" vertical="center" shrinkToFit="1"/>
    </xf>
    <xf numFmtId="0" fontId="42" fillId="16" borderId="17" xfId="0" applyFont="1" applyFill="1" applyBorder="1" applyAlignment="1">
      <alignment horizontal="center" vertical="center"/>
    </xf>
    <xf numFmtId="0" fontId="42" fillId="16" borderId="14" xfId="0" applyFont="1" applyFill="1" applyBorder="1" applyAlignment="1">
      <alignment horizontal="center" vertical="center"/>
    </xf>
    <xf numFmtId="0" fontId="38" fillId="0" borderId="0" xfId="0" applyFont="1" applyBorder="1" applyAlignment="1">
      <alignment horizontal="left" vertical="center" wrapText="1"/>
    </xf>
    <xf numFmtId="0" fontId="48" fillId="0" borderId="0" xfId="0" applyFont="1" applyBorder="1" applyAlignment="1">
      <alignment horizontal="left" vertical="center" wrapText="1"/>
    </xf>
    <xf numFmtId="0" fontId="48" fillId="0" borderId="58" xfId="0" applyFont="1" applyBorder="1" applyAlignment="1">
      <alignment horizontal="left" vertical="center" wrapText="1"/>
    </xf>
    <xf numFmtId="0" fontId="48" fillId="0" borderId="54" xfId="0" applyFont="1" applyBorder="1" applyAlignment="1">
      <alignment horizontal="left" vertical="center" wrapText="1"/>
    </xf>
    <xf numFmtId="0" fontId="38" fillId="0" borderId="25" xfId="0" applyFont="1" applyBorder="1" applyAlignment="1">
      <alignment horizontal="center" vertical="center"/>
    </xf>
    <xf numFmtId="0" fontId="38" fillId="0" borderId="34" xfId="0" applyFont="1" applyBorder="1" applyAlignment="1">
      <alignment horizontal="center" vertical="center"/>
    </xf>
    <xf numFmtId="0" fontId="38" fillId="0" borderId="56" xfId="0" applyFont="1" applyBorder="1" applyAlignment="1">
      <alignment horizontal="center" vertical="center" shrinkToFit="1"/>
    </xf>
    <xf numFmtId="0" fontId="42" fillId="16" borderId="15" xfId="0" applyFont="1" applyFill="1" applyBorder="1" applyAlignment="1">
      <alignment horizontal="center" vertical="center"/>
    </xf>
    <xf numFmtId="0" fontId="42" fillId="16" borderId="30" xfId="0" applyFont="1" applyFill="1" applyBorder="1" applyAlignment="1">
      <alignment horizontal="center" vertical="center"/>
    </xf>
    <xf numFmtId="0" fontId="38" fillId="0" borderId="41" xfId="0" applyFont="1" applyBorder="1" applyAlignment="1">
      <alignment horizontal="center" vertical="center"/>
    </xf>
    <xf numFmtId="0" fontId="38" fillId="0" borderId="13" xfId="0" applyFont="1" applyBorder="1" applyAlignment="1">
      <alignment horizontal="center" vertical="center"/>
    </xf>
    <xf numFmtId="0" fontId="38" fillId="0" borderId="31" xfId="0" applyFont="1" applyBorder="1" applyAlignment="1">
      <alignment horizontal="center" vertical="center"/>
    </xf>
    <xf numFmtId="0" fontId="38" fillId="0" borderId="30" xfId="0" applyFont="1" applyBorder="1" applyAlignment="1">
      <alignment horizontal="center" vertical="center"/>
    </xf>
    <xf numFmtId="0" fontId="79" fillId="0" borderId="165" xfId="0" applyFont="1" applyFill="1" applyBorder="1" applyAlignment="1">
      <alignment horizontal="center" vertical="center" shrinkToFit="1"/>
    </xf>
    <xf numFmtId="0" fontId="14" fillId="28" borderId="14" xfId="0" applyFont="1" applyFill="1" applyBorder="1" applyAlignment="1">
      <alignment horizontal="center" shrinkToFit="1"/>
    </xf>
    <xf numFmtId="0" fontId="14" fillId="28" borderId="44" xfId="0" applyFont="1" applyFill="1" applyBorder="1" applyAlignment="1">
      <alignment horizontal="center" shrinkToFit="1"/>
    </xf>
    <xf numFmtId="5" fontId="24" fillId="0" borderId="3" xfId="0" applyNumberFormat="1" applyFont="1" applyBorder="1" applyAlignment="1">
      <alignment horizontal="right" vertical="center" shrinkToFit="1"/>
    </xf>
    <xf numFmtId="5" fontId="24" fillId="26" borderId="3" xfId="0" applyNumberFormat="1" applyFont="1" applyFill="1" applyBorder="1" applyAlignment="1">
      <alignment horizontal="center" vertical="center" shrinkToFit="1"/>
    </xf>
    <xf numFmtId="0" fontId="24" fillId="0" borderId="0" xfId="0" applyFont="1" applyAlignment="1">
      <alignment horizontal="left" shrinkToFit="1"/>
    </xf>
    <xf numFmtId="0" fontId="24" fillId="0" borderId="24" xfId="52" applyFont="1" applyBorder="1" applyAlignment="1">
      <alignment horizontal="center" vertical="center" shrinkToFit="1"/>
    </xf>
    <xf numFmtId="0" fontId="24" fillId="0" borderId="47" xfId="52" applyFont="1" applyBorder="1" applyAlignment="1">
      <alignment horizontal="center" vertical="center" shrinkToFit="1"/>
    </xf>
    <xf numFmtId="0" fontId="24" fillId="0" borderId="81" xfId="52" applyFont="1" applyBorder="1" applyAlignment="1">
      <alignment horizontal="center" vertical="center" shrinkToFit="1"/>
    </xf>
    <xf numFmtId="0" fontId="24" fillId="0" borderId="23" xfId="52" applyFont="1" applyBorder="1" applyAlignment="1">
      <alignment horizontal="distributed" vertical="center" shrinkToFit="1"/>
    </xf>
    <xf numFmtId="0" fontId="24" fillId="0" borderId="2" xfId="52" applyFont="1" applyBorder="1" applyAlignment="1">
      <alignment horizontal="distributed" vertical="center" shrinkToFit="1"/>
    </xf>
    <xf numFmtId="0" fontId="24" fillId="0" borderId="42" xfId="52" applyFont="1" applyBorder="1" applyAlignment="1">
      <alignment horizontal="distributed" vertical="center" shrinkToFit="1"/>
    </xf>
    <xf numFmtId="0" fontId="24" fillId="0" borderId="25" xfId="52" applyFont="1" applyBorder="1" applyAlignment="1">
      <alignment horizontal="distributed" vertical="center" shrinkToFit="1"/>
    </xf>
    <xf numFmtId="0" fontId="24" fillId="0" borderId="34" xfId="52" applyFont="1" applyBorder="1" applyAlignment="1">
      <alignment horizontal="distributed" vertical="center" shrinkToFit="1"/>
    </xf>
    <xf numFmtId="0" fontId="24" fillId="0" borderId="38" xfId="52" applyFont="1" applyBorder="1" applyAlignment="1">
      <alignment horizontal="distributed" vertical="center" shrinkToFit="1"/>
    </xf>
    <xf numFmtId="0" fontId="24" fillId="22" borderId="20" xfId="52" applyFont="1" applyFill="1" applyBorder="1" applyAlignment="1">
      <alignment horizontal="center" vertical="center" shrinkToFit="1"/>
    </xf>
    <xf numFmtId="0" fontId="24" fillId="22" borderId="1" xfId="52" applyFont="1" applyFill="1" applyBorder="1" applyAlignment="1">
      <alignment horizontal="center" vertical="center" shrinkToFit="1"/>
    </xf>
    <xf numFmtId="0" fontId="96" fillId="29" borderId="152" xfId="0" applyFont="1" applyFill="1" applyBorder="1" applyAlignment="1">
      <alignment horizontal="center" vertical="center" shrinkToFit="1"/>
    </xf>
    <xf numFmtId="0" fontId="96" fillId="29" borderId="153" xfId="0" applyFont="1" applyFill="1" applyBorder="1" applyAlignment="1">
      <alignment horizontal="center" vertical="center" shrinkToFit="1"/>
    </xf>
    <xf numFmtId="0" fontId="96" fillId="29" borderId="154" xfId="0" applyFont="1" applyFill="1" applyBorder="1" applyAlignment="1">
      <alignment horizontal="center" vertical="center" shrinkToFit="1"/>
    </xf>
    <xf numFmtId="0" fontId="47" fillId="26" borderId="20" xfId="0" applyFont="1" applyFill="1" applyBorder="1" applyAlignment="1">
      <alignment horizontal="center" vertical="center" shrinkToFit="1"/>
    </xf>
    <xf numFmtId="0" fontId="47" fillId="26" borderId="1" xfId="0" applyFont="1" applyFill="1" applyBorder="1" applyAlignment="1">
      <alignment horizontal="center" vertical="center" shrinkToFit="1"/>
    </xf>
    <xf numFmtId="0" fontId="47" fillId="26" borderId="151" xfId="0" applyFont="1" applyFill="1" applyBorder="1" applyAlignment="1">
      <alignment horizontal="center" vertical="center" shrinkToFit="1"/>
    </xf>
    <xf numFmtId="0" fontId="47" fillId="26" borderId="80" xfId="0" applyFont="1" applyFill="1" applyBorder="1" applyAlignment="1">
      <alignment horizontal="center" vertical="center" shrinkToFit="1"/>
    </xf>
    <xf numFmtId="0" fontId="47" fillId="26" borderId="21" xfId="0" applyFont="1" applyFill="1" applyBorder="1" applyAlignment="1">
      <alignment horizontal="center" vertical="center" shrinkToFit="1"/>
    </xf>
    <xf numFmtId="0" fontId="24" fillId="0" borderId="3" xfId="52" applyFont="1" applyBorder="1" applyAlignment="1">
      <alignment horizontal="distributed" vertical="center" shrinkToFit="1"/>
    </xf>
    <xf numFmtId="0" fontId="24" fillId="28" borderId="83" xfId="52" applyFont="1" applyFill="1" applyBorder="1" applyAlignment="1">
      <alignment horizontal="center" vertical="center" shrinkToFit="1"/>
    </xf>
    <xf numFmtId="0" fontId="94" fillId="0" borderId="83" xfId="52" applyFont="1" applyBorder="1" applyAlignment="1">
      <alignment horizontal="left" shrinkToFit="1"/>
    </xf>
    <xf numFmtId="0" fontId="94" fillId="0" borderId="144" xfId="52" applyFont="1" applyBorder="1" applyAlignment="1">
      <alignment horizontal="left" shrinkToFit="1"/>
    </xf>
    <xf numFmtId="0" fontId="94" fillId="0" borderId="73" xfId="52" applyFont="1" applyBorder="1" applyAlignment="1">
      <alignment horizontal="left" shrinkToFit="1"/>
    </xf>
    <xf numFmtId="0" fontId="94" fillId="0" borderId="146" xfId="52" applyFont="1" applyBorder="1" applyAlignment="1">
      <alignment horizontal="left" shrinkToFit="1"/>
    </xf>
    <xf numFmtId="0" fontId="94" fillId="0" borderId="126" xfId="52" applyFont="1" applyBorder="1" applyAlignment="1">
      <alignment horizontal="left" shrinkToFit="1"/>
    </xf>
    <xf numFmtId="0" fontId="94" fillId="0" borderId="148" xfId="52" applyFont="1" applyBorder="1" applyAlignment="1">
      <alignment horizontal="left" shrinkToFit="1"/>
    </xf>
    <xf numFmtId="0" fontId="24" fillId="0" borderId="41" xfId="52" applyFont="1" applyBorder="1" applyAlignment="1">
      <alignment horizontal="left" vertical="center" shrinkToFit="1"/>
    </xf>
    <xf numFmtId="0" fontId="0" fillId="0" borderId="13" xfId="0" applyBorder="1" applyAlignment="1">
      <alignment shrinkToFit="1"/>
    </xf>
    <xf numFmtId="0" fontId="0" fillId="0" borderId="40" xfId="0" applyBorder="1" applyAlignment="1">
      <alignment shrinkToFit="1"/>
    </xf>
    <xf numFmtId="181" fontId="89" fillId="0" borderId="23" xfId="0" applyNumberFormat="1" applyFont="1" applyBorder="1" applyAlignment="1">
      <alignment horizontal="center" vertical="center" shrinkToFit="1"/>
    </xf>
    <xf numFmtId="181" fontId="89" fillId="0" borderId="2" xfId="0" applyNumberFormat="1" applyFont="1" applyBorder="1" applyAlignment="1">
      <alignment horizontal="center" vertical="center" shrinkToFit="1"/>
    </xf>
    <xf numFmtId="0" fontId="89" fillId="0" borderId="13" xfId="0" applyFont="1" applyFill="1" applyBorder="1" applyAlignment="1">
      <alignment horizontal="center" vertical="center" shrinkToFit="1"/>
    </xf>
    <xf numFmtId="0" fontId="89" fillId="0" borderId="40" xfId="0" applyFont="1" applyFill="1" applyBorder="1" applyAlignment="1">
      <alignment horizontal="center" vertical="center" shrinkToFit="1"/>
    </xf>
    <xf numFmtId="0" fontId="24" fillId="0" borderId="1" xfId="52" applyFont="1" applyFill="1" applyBorder="1" applyAlignment="1">
      <alignment horizontal="left" vertical="center" shrinkToFit="1"/>
    </xf>
    <xf numFmtId="0" fontId="24" fillId="0" borderId="157" xfId="52" applyFont="1" applyFill="1" applyBorder="1" applyAlignment="1">
      <alignment horizontal="left" vertical="center" shrinkToFit="1"/>
    </xf>
    <xf numFmtId="0" fontId="24" fillId="28" borderId="73" xfId="52" applyFont="1" applyFill="1" applyBorder="1" applyAlignment="1">
      <alignment horizontal="center" vertical="center" shrinkToFit="1"/>
    </xf>
    <xf numFmtId="0" fontId="24" fillId="28" borderId="126" xfId="52" applyFont="1" applyFill="1" applyBorder="1" applyAlignment="1">
      <alignment horizontal="center" vertical="center" shrinkToFit="1"/>
    </xf>
    <xf numFmtId="183" fontId="24" fillId="0" borderId="25" xfId="52" applyNumberFormat="1" applyFont="1" applyBorder="1" applyAlignment="1">
      <alignment horizontal="right" vertical="center" shrinkToFit="1"/>
    </xf>
    <xf numFmtId="183" fontId="24" fillId="0" borderId="34" xfId="52" applyNumberFormat="1" applyFont="1" applyBorder="1" applyAlignment="1">
      <alignment horizontal="right" vertical="center" shrinkToFit="1"/>
    </xf>
    <xf numFmtId="0" fontId="24" fillId="0" borderId="27" xfId="52" applyFont="1" applyBorder="1" applyAlignment="1">
      <alignment horizontal="center" vertical="center" shrinkToFit="1"/>
    </xf>
    <xf numFmtId="183" fontId="24" fillId="0" borderId="41" xfId="52" applyNumberFormat="1" applyFont="1" applyBorder="1" applyAlignment="1">
      <alignment horizontal="right" vertical="center" shrinkToFit="1"/>
    </xf>
    <xf numFmtId="183" fontId="24" fillId="0" borderId="13" xfId="52" applyNumberFormat="1" applyFont="1" applyBorder="1" applyAlignment="1">
      <alignment horizontal="right" vertical="center" shrinkToFit="1"/>
    </xf>
    <xf numFmtId="0" fontId="24" fillId="0" borderId="3" xfId="0" applyFont="1" applyBorder="1" applyAlignment="1">
      <alignment horizontal="center" vertical="center" shrinkToFit="1"/>
    </xf>
    <xf numFmtId="0" fontId="24" fillId="0" borderId="26" xfId="0" applyFont="1" applyBorder="1" applyAlignment="1">
      <alignment horizontal="center" vertical="center" shrinkToFit="1"/>
    </xf>
    <xf numFmtId="183" fontId="24" fillId="0" borderId="23" xfId="52" applyNumberFormat="1" applyFont="1" applyBorder="1" applyAlignment="1">
      <alignment horizontal="right" vertical="center" shrinkToFit="1"/>
    </xf>
    <xf numFmtId="183" fontId="24" fillId="0" borderId="2" xfId="52" applyNumberFormat="1" applyFont="1" applyBorder="1" applyAlignment="1">
      <alignment horizontal="right" vertical="center" shrinkToFit="1"/>
    </xf>
    <xf numFmtId="0" fontId="24" fillId="0" borderId="41" xfId="52" applyFont="1" applyBorder="1" applyAlignment="1">
      <alignment horizontal="distributed" vertical="center" shrinkToFit="1"/>
    </xf>
    <xf numFmtId="0" fontId="24" fillId="0" borderId="13" xfId="52" applyFont="1" applyBorder="1" applyAlignment="1">
      <alignment horizontal="distributed" vertical="center" shrinkToFit="1"/>
    </xf>
    <xf numFmtId="0" fontId="24" fillId="0" borderId="40" xfId="52" applyFont="1" applyBorder="1" applyAlignment="1">
      <alignment horizontal="distributed" vertical="center" shrinkToFit="1"/>
    </xf>
    <xf numFmtId="0" fontId="7" fillId="0" borderId="28" xfId="0" applyFont="1" applyBorder="1" applyAlignment="1">
      <alignment horizontal="center" vertical="center" shrinkToFit="1"/>
    </xf>
    <xf numFmtId="0" fontId="47" fillId="26" borderId="25" xfId="0" applyFont="1" applyFill="1" applyBorder="1" applyAlignment="1">
      <alignment horizontal="center" vertical="center" shrinkToFit="1"/>
    </xf>
    <xf numFmtId="0" fontId="47" fillId="26" borderId="158" xfId="0" applyFont="1" applyFill="1" applyBorder="1" applyAlignment="1">
      <alignment horizontal="center" vertical="center" shrinkToFit="1"/>
    </xf>
    <xf numFmtId="0" fontId="47" fillId="26" borderId="33" xfId="0" applyFont="1" applyFill="1" applyBorder="1" applyAlignment="1">
      <alignment horizontal="center" vertical="center" shrinkToFit="1"/>
    </xf>
    <xf numFmtId="0" fontId="47" fillId="26" borderId="34" xfId="0" applyFont="1" applyFill="1" applyBorder="1" applyAlignment="1">
      <alignment horizontal="center" vertical="center" shrinkToFit="1"/>
    </xf>
    <xf numFmtId="0" fontId="47" fillId="26" borderId="78" xfId="0" applyFont="1" applyFill="1" applyBorder="1" applyAlignment="1">
      <alignment horizontal="center" vertical="center" shrinkToFit="1"/>
    </xf>
    <xf numFmtId="0" fontId="47" fillId="26" borderId="2" xfId="0" applyFont="1" applyFill="1" applyBorder="1" applyAlignment="1">
      <alignment horizontal="center" vertical="center" shrinkToFit="1"/>
    </xf>
    <xf numFmtId="0" fontId="47" fillId="26" borderId="42" xfId="0" applyFont="1" applyFill="1" applyBorder="1" applyAlignment="1">
      <alignment horizontal="center" vertical="center" shrinkToFit="1"/>
    </xf>
    <xf numFmtId="0" fontId="89" fillId="0" borderId="36" xfId="0" applyFont="1" applyBorder="1" applyAlignment="1">
      <alignment horizontal="center" vertical="center" shrinkToFit="1"/>
    </xf>
    <xf numFmtId="0" fontId="89" fillId="0" borderId="71" xfId="0" applyFont="1" applyBorder="1" applyAlignment="1">
      <alignment horizontal="center" vertical="center" shrinkToFit="1"/>
    </xf>
    <xf numFmtId="0" fontId="89" fillId="0" borderId="25" xfId="0" applyFont="1" applyBorder="1" applyAlignment="1">
      <alignment horizontal="center" vertical="center" shrinkToFit="1"/>
    </xf>
    <xf numFmtId="0" fontId="89" fillId="0" borderId="34" xfId="0" applyFont="1" applyBorder="1" applyAlignment="1">
      <alignment horizontal="center" vertical="center" shrinkToFit="1"/>
    </xf>
    <xf numFmtId="0" fontId="89" fillId="0" borderId="38" xfId="0" applyFont="1" applyBorder="1" applyAlignment="1">
      <alignment horizontal="center" vertical="center" shrinkToFit="1"/>
    </xf>
    <xf numFmtId="0" fontId="21" fillId="0" borderId="0" xfId="0" applyNumberFormat="1" applyFont="1" applyAlignment="1">
      <alignment horizontal="center" shrinkToFit="1"/>
    </xf>
    <xf numFmtId="0" fontId="21" fillId="0" borderId="72" xfId="0" applyNumberFormat="1" applyFont="1" applyBorder="1" applyAlignment="1">
      <alignment horizontal="center" shrinkToFit="1"/>
    </xf>
    <xf numFmtId="0" fontId="6" fillId="0" borderId="75" xfId="0" applyFont="1" applyBorder="1" applyAlignment="1">
      <alignment horizontal="center" vertical="center" shrinkToFit="1"/>
    </xf>
    <xf numFmtId="0" fontId="6" fillId="0" borderId="74" xfId="0" applyFont="1" applyBorder="1" applyAlignment="1">
      <alignment horizontal="center" vertical="center" shrinkToFit="1"/>
    </xf>
    <xf numFmtId="0" fontId="7" fillId="0" borderId="75" xfId="0" applyFont="1" applyBorder="1" applyAlignment="1">
      <alignment horizontal="center" shrinkToFit="1"/>
    </xf>
    <xf numFmtId="0" fontId="7" fillId="0" borderId="74" xfId="0" applyFont="1" applyBorder="1" applyAlignment="1">
      <alignment horizontal="center" shrinkToFit="1"/>
    </xf>
    <xf numFmtId="0" fontId="47" fillId="26" borderId="76" xfId="0" applyFont="1" applyFill="1" applyBorder="1" applyAlignment="1">
      <alignment horizontal="center" vertical="center" shrinkToFit="1"/>
    </xf>
    <xf numFmtId="0" fontId="47" fillId="26" borderId="0" xfId="0" applyFont="1" applyFill="1" applyBorder="1" applyAlignment="1">
      <alignment horizontal="center" vertical="center" shrinkToFit="1"/>
    </xf>
    <xf numFmtId="0" fontId="47" fillId="26" borderId="37" xfId="0" applyFont="1" applyFill="1" applyBorder="1" applyAlignment="1">
      <alignment horizontal="center" vertical="center" shrinkToFit="1"/>
    </xf>
    <xf numFmtId="0" fontId="47" fillId="26" borderId="77" xfId="0" applyFont="1" applyFill="1" applyBorder="1" applyAlignment="1">
      <alignment horizontal="center" vertical="center" shrinkToFit="1"/>
    </xf>
    <xf numFmtId="0" fontId="47" fillId="26" borderId="161" xfId="0" applyFont="1" applyFill="1" applyBorder="1" applyAlignment="1">
      <alignment horizontal="center" vertical="center" shrinkToFit="1"/>
    </xf>
    <xf numFmtId="0" fontId="47" fillId="26" borderId="47" xfId="0" applyFont="1" applyFill="1" applyBorder="1" applyAlignment="1">
      <alignment horizontal="center" vertical="center" shrinkToFit="1"/>
    </xf>
    <xf numFmtId="0" fontId="47" fillId="26" borderId="81" xfId="0" applyFont="1" applyFill="1" applyBorder="1" applyAlignment="1">
      <alignment horizontal="center" vertical="center" shrinkToFit="1"/>
    </xf>
    <xf numFmtId="0" fontId="47" fillId="26" borderId="79" xfId="0" applyFont="1" applyFill="1" applyBorder="1" applyAlignment="1">
      <alignment horizontal="center" vertical="center" shrinkToFit="1"/>
    </xf>
    <xf numFmtId="0" fontId="37" fillId="26" borderId="23" xfId="0" applyFont="1" applyFill="1" applyBorder="1" applyAlignment="1">
      <alignment horizontal="left" vertical="center" shrinkToFit="1"/>
    </xf>
    <xf numFmtId="0" fontId="37" fillId="26" borderId="2" xfId="0" applyFont="1" applyFill="1" applyBorder="1" applyAlignment="1">
      <alignment horizontal="left" vertical="center" shrinkToFit="1"/>
    </xf>
    <xf numFmtId="0" fontId="37" fillId="26" borderId="42" xfId="0" applyFont="1" applyFill="1" applyBorder="1" applyAlignment="1">
      <alignment horizontal="left" vertical="center" shrinkToFit="1"/>
    </xf>
    <xf numFmtId="180" fontId="43" fillId="28" borderId="65" xfId="0" applyNumberFormat="1" applyFont="1" applyFill="1" applyBorder="1" applyAlignment="1">
      <alignment horizontal="center" vertical="center" shrinkToFit="1"/>
    </xf>
    <xf numFmtId="180" fontId="43" fillId="28" borderId="66" xfId="0" applyNumberFormat="1" applyFont="1" applyFill="1" applyBorder="1" applyAlignment="1">
      <alignment horizontal="center" vertical="center" shrinkToFit="1"/>
    </xf>
    <xf numFmtId="0" fontId="25" fillId="28" borderId="66" xfId="0" applyFont="1" applyFill="1" applyBorder="1" applyAlignment="1">
      <alignment horizontal="center" vertical="center" shrinkToFit="1"/>
    </xf>
    <xf numFmtId="0" fontId="84" fillId="28" borderId="66" xfId="0" applyFont="1" applyFill="1" applyBorder="1" applyAlignment="1">
      <alignment horizontal="center" vertical="center" shrinkToFit="1"/>
    </xf>
    <xf numFmtId="0" fontId="84" fillId="28" borderId="70" xfId="0" applyFont="1" applyFill="1" applyBorder="1" applyAlignment="1">
      <alignment horizontal="center" vertical="center" shrinkToFit="1"/>
    </xf>
    <xf numFmtId="0" fontId="84" fillId="28" borderId="67" xfId="0" applyFont="1" applyFill="1" applyBorder="1" applyAlignment="1">
      <alignment horizontal="center" vertical="center" shrinkToFit="1"/>
    </xf>
    <xf numFmtId="0" fontId="31" fillId="26" borderId="68" xfId="0" applyFont="1" applyFill="1" applyBorder="1" applyAlignment="1">
      <alignment horizontal="center" vertical="center" shrinkToFit="1"/>
    </xf>
    <xf numFmtId="0" fontId="31" fillId="26" borderId="69" xfId="0" applyFont="1" applyFill="1" applyBorder="1" applyAlignment="1">
      <alignment horizontal="center" vertical="center" shrinkToFit="1"/>
    </xf>
    <xf numFmtId="0" fontId="24" fillId="0" borderId="36" xfId="52" applyFont="1" applyBorder="1" applyAlignment="1">
      <alignment horizontal="center" vertical="center" shrinkToFit="1"/>
    </xf>
    <xf numFmtId="0" fontId="24" fillId="0" borderId="0" xfId="52" applyFont="1" applyBorder="1" applyAlignment="1">
      <alignment horizontal="center" vertical="center" shrinkToFit="1"/>
    </xf>
    <xf numFmtId="0" fontId="24" fillId="0" borderId="37" xfId="52" applyFont="1" applyBorder="1" applyAlignment="1">
      <alignment horizontal="center" vertical="center" shrinkToFit="1"/>
    </xf>
    <xf numFmtId="0" fontId="24" fillId="0" borderId="70" xfId="52" applyFont="1" applyFill="1" applyBorder="1" applyAlignment="1">
      <alignment horizontal="center" vertical="center" shrinkToFit="1"/>
    </xf>
    <xf numFmtId="0" fontId="24" fillId="0" borderId="1" xfId="52" applyFont="1" applyFill="1" applyBorder="1" applyAlignment="1">
      <alignment horizontal="center" vertical="center" shrinkToFit="1"/>
    </xf>
    <xf numFmtId="0" fontId="24" fillId="22" borderId="0" xfId="52" applyFont="1" applyFill="1" applyBorder="1" applyAlignment="1">
      <alignment horizontal="left" vertical="center" shrinkToFit="1"/>
    </xf>
    <xf numFmtId="0" fontId="24" fillId="22" borderId="37" xfId="52" applyFont="1" applyFill="1" applyBorder="1" applyAlignment="1">
      <alignment horizontal="left" vertical="center" shrinkToFit="1"/>
    </xf>
    <xf numFmtId="0" fontId="21" fillId="0" borderId="0" xfId="0" applyNumberFormat="1" applyFont="1" applyAlignment="1">
      <alignment horizontal="center" vertical="center"/>
    </xf>
    <xf numFmtId="0" fontId="45" fillId="26" borderId="15" xfId="0" applyFont="1" applyFill="1" applyBorder="1" applyAlignment="1">
      <alignment horizontal="center" vertical="center"/>
    </xf>
    <xf numFmtId="0" fontId="45" fillId="26" borderId="30" xfId="0" applyFont="1" applyFill="1" applyBorder="1" applyAlignment="1">
      <alignment horizontal="center" vertical="center"/>
    </xf>
    <xf numFmtId="0" fontId="45" fillId="26" borderId="52" xfId="0" applyFont="1" applyFill="1" applyBorder="1" applyAlignment="1">
      <alignment horizontal="center" vertical="center"/>
    </xf>
    <xf numFmtId="0" fontId="7" fillId="0" borderId="0" xfId="0" applyFont="1" applyAlignment="1">
      <alignment horizontal="center" vertical="center"/>
    </xf>
    <xf numFmtId="0" fontId="89" fillId="0" borderId="3" xfId="0" applyFont="1" applyBorder="1" applyAlignment="1">
      <alignment horizontal="center" vertical="center" shrinkToFit="1"/>
    </xf>
    <xf numFmtId="0" fontId="52" fillId="0" borderId="16"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43" xfId="0" applyFont="1" applyBorder="1" applyAlignment="1">
      <alignment horizontal="center" vertical="center" wrapText="1"/>
    </xf>
    <xf numFmtId="0" fontId="52" fillId="0" borderId="17" xfId="0" applyFont="1" applyBorder="1" applyAlignment="1">
      <alignment horizontal="center" vertical="center" wrapText="1"/>
    </xf>
    <xf numFmtId="0" fontId="52" fillId="0" borderId="14" xfId="0" applyFont="1" applyBorder="1" applyAlignment="1">
      <alignment horizontal="center" vertical="center" wrapText="1"/>
    </xf>
    <xf numFmtId="0" fontId="52" fillId="0" borderId="44" xfId="0" applyFont="1" applyBorder="1" applyAlignment="1">
      <alignment horizontal="center" vertical="center" wrapText="1"/>
    </xf>
    <xf numFmtId="0" fontId="47" fillId="26" borderId="25" xfId="0" applyFont="1" applyFill="1" applyBorder="1" applyAlignment="1">
      <alignment horizontal="center" vertical="center"/>
    </xf>
    <xf numFmtId="0" fontId="47" fillId="26" borderId="34" xfId="0" applyFont="1" applyFill="1" applyBorder="1" applyAlignment="1">
      <alignment horizontal="center" vertical="center"/>
    </xf>
    <xf numFmtId="0" fontId="47" fillId="26" borderId="162" xfId="0" applyFont="1" applyFill="1" applyBorder="1" applyAlignment="1">
      <alignment horizontal="center" vertical="center" shrinkToFit="1"/>
    </xf>
    <xf numFmtId="0" fontId="47" fillId="26" borderId="160" xfId="0" applyFont="1" applyFill="1" applyBorder="1" applyAlignment="1">
      <alignment horizontal="center" vertical="center" shrinkToFit="1"/>
    </xf>
    <xf numFmtId="0" fontId="47" fillId="26" borderId="159" xfId="0" applyFont="1" applyFill="1" applyBorder="1" applyAlignment="1">
      <alignment horizontal="center" vertical="center"/>
    </xf>
    <xf numFmtId="0" fontId="47" fillId="26" borderId="160" xfId="0" applyFont="1" applyFill="1" applyBorder="1" applyAlignment="1">
      <alignment horizontal="center" vertical="center"/>
    </xf>
    <xf numFmtId="181" fontId="89" fillId="0" borderId="3" xfId="0" applyNumberFormat="1" applyFont="1" applyBorder="1" applyAlignment="1">
      <alignment horizontal="center" vertical="center" shrinkToFit="1"/>
    </xf>
    <xf numFmtId="0" fontId="47" fillId="26" borderId="38" xfId="0" applyFont="1" applyFill="1" applyBorder="1" applyAlignment="1">
      <alignment horizontal="center" vertical="center"/>
    </xf>
    <xf numFmtId="0" fontId="58" fillId="28" borderId="34" xfId="0" applyFont="1" applyFill="1" applyBorder="1" applyAlignment="1">
      <alignment horizontal="center" vertical="center"/>
    </xf>
    <xf numFmtId="0" fontId="58" fillId="28" borderId="13" xfId="0" applyFont="1" applyFill="1" applyBorder="1" applyAlignment="1">
      <alignment horizontal="center" vertical="center"/>
    </xf>
    <xf numFmtId="0" fontId="0" fillId="28" borderId="34" xfId="0" applyFill="1" applyBorder="1" applyAlignment="1">
      <alignment horizontal="center"/>
    </xf>
    <xf numFmtId="0" fontId="0" fillId="28" borderId="13" xfId="0" applyFill="1" applyBorder="1" applyAlignment="1">
      <alignment horizontal="center"/>
    </xf>
    <xf numFmtId="183" fontId="59" fillId="0" borderId="42" xfId="0" applyNumberFormat="1" applyFont="1" applyBorder="1" applyAlignment="1">
      <alignment horizontal="center" vertical="center"/>
    </xf>
    <xf numFmtId="0" fontId="61" fillId="0" borderId="2" xfId="0" applyFont="1" applyBorder="1" applyAlignment="1">
      <alignment horizontal="center" shrinkToFit="1"/>
    </xf>
    <xf numFmtId="181" fontId="56" fillId="0" borderId="0" xfId="0" applyNumberFormat="1" applyFont="1" applyBorder="1" applyAlignment="1">
      <alignment horizontal="left" indent="1"/>
    </xf>
    <xf numFmtId="0" fontId="56" fillId="0" borderId="13" xfId="0" applyFont="1" applyBorder="1" applyAlignment="1">
      <alignment horizontal="left"/>
    </xf>
    <xf numFmtId="0" fontId="58" fillId="0" borderId="36" xfId="0" applyFont="1" applyBorder="1" applyAlignment="1">
      <alignment horizontal="center"/>
    </xf>
    <xf numFmtId="0" fontId="58" fillId="0" borderId="0" xfId="0" applyFont="1" applyBorder="1" applyAlignment="1">
      <alignment horizontal="center"/>
    </xf>
    <xf numFmtId="0" fontId="58" fillId="28" borderId="0" xfId="0" applyFont="1" applyFill="1" applyBorder="1" applyAlignment="1">
      <alignment horizontal="center" vertical="center"/>
    </xf>
    <xf numFmtId="184" fontId="56" fillId="28" borderId="34" xfId="0" applyNumberFormat="1" applyFont="1" applyFill="1" applyBorder="1" applyAlignment="1">
      <alignment horizontal="center"/>
    </xf>
    <xf numFmtId="184" fontId="56" fillId="28" borderId="13" xfId="0" applyNumberFormat="1" applyFont="1" applyFill="1" applyBorder="1" applyAlignment="1">
      <alignment horizontal="center"/>
    </xf>
    <xf numFmtId="183" fontId="59" fillId="0" borderId="25" xfId="0" applyNumberFormat="1" applyFont="1" applyBorder="1" applyAlignment="1">
      <alignment horizontal="center" vertical="center"/>
    </xf>
    <xf numFmtId="183" fontId="59" fillId="0" borderId="23" xfId="0" applyNumberFormat="1" applyFont="1" applyBorder="1" applyAlignment="1">
      <alignment horizontal="center" vertical="center"/>
    </xf>
    <xf numFmtId="183" fontId="60" fillId="0" borderId="2" xfId="0" applyNumberFormat="1" applyFont="1" applyBorder="1" applyAlignment="1">
      <alignment horizontal="center" vertical="center"/>
    </xf>
    <xf numFmtId="0" fontId="83" fillId="26" borderId="23" xfId="0" applyFont="1" applyFill="1" applyBorder="1" applyAlignment="1">
      <alignment horizontal="center" vertical="center"/>
    </xf>
    <xf numFmtId="0" fontId="83" fillId="26" borderId="2" xfId="0" applyFont="1" applyFill="1" applyBorder="1" applyAlignment="1">
      <alignment horizontal="center" vertical="center"/>
    </xf>
    <xf numFmtId="0" fontId="38" fillId="0" borderId="23" xfId="0" applyFont="1" applyFill="1" applyBorder="1" applyAlignment="1">
      <alignment horizontal="center" vertical="center"/>
    </xf>
    <xf numFmtId="5" fontId="38" fillId="0" borderId="85" xfId="0" applyNumberFormat="1" applyFont="1" applyFill="1" applyBorder="1" applyAlignment="1">
      <alignment horizontal="center" vertical="center"/>
    </xf>
    <xf numFmtId="5" fontId="38" fillId="0" borderId="86" xfId="0" applyNumberFormat="1" applyFont="1" applyFill="1" applyBorder="1" applyAlignment="1">
      <alignment horizontal="center" vertical="center"/>
    </xf>
    <xf numFmtId="5" fontId="38" fillId="0" borderId="87" xfId="0" applyNumberFormat="1" applyFont="1" applyFill="1" applyBorder="1" applyAlignment="1">
      <alignment horizontal="center" vertical="center"/>
    </xf>
    <xf numFmtId="0" fontId="61" fillId="0" borderId="34" xfId="0" applyFont="1" applyBorder="1" applyAlignment="1">
      <alignment horizontal="center" shrinkToFit="1"/>
    </xf>
    <xf numFmtId="0" fontId="81" fillId="0" borderId="0" xfId="0" applyNumberFormat="1" applyFont="1" applyAlignment="1">
      <alignment horizontal="center" vertical="center" shrinkToFit="1"/>
    </xf>
    <xf numFmtId="0" fontId="81" fillId="0" borderId="0" xfId="0" applyNumberFormat="1" applyFont="1" applyBorder="1" applyAlignment="1">
      <alignment horizontal="center" vertical="center" shrinkToFit="1"/>
    </xf>
    <xf numFmtId="0" fontId="91" fillId="26" borderId="25" xfId="0" applyFont="1" applyFill="1" applyBorder="1" applyAlignment="1">
      <alignment horizontal="center" vertical="center" shrinkToFit="1"/>
    </xf>
    <xf numFmtId="0" fontId="91" fillId="26" borderId="34" xfId="0" applyFont="1" applyFill="1" applyBorder="1" applyAlignment="1">
      <alignment horizontal="center" vertical="center" shrinkToFit="1"/>
    </xf>
    <xf numFmtId="0" fontId="92" fillId="26" borderId="34" xfId="0" applyFont="1" applyFill="1" applyBorder="1" applyAlignment="1">
      <alignment horizontal="center" vertical="center" shrinkToFit="1"/>
    </xf>
    <xf numFmtId="0" fontId="92" fillId="26" borderId="38" xfId="0" applyFont="1" applyFill="1" applyBorder="1" applyAlignment="1">
      <alignment horizontal="center" vertical="center" shrinkToFit="1"/>
    </xf>
    <xf numFmtId="0" fontId="93" fillId="0" borderId="84" xfId="0" applyFont="1" applyBorder="1" applyAlignment="1">
      <alignment horizontal="center" vertical="center" shrinkToFit="1"/>
    </xf>
    <xf numFmtId="0" fontId="93" fillId="0" borderId="39" xfId="0" applyFont="1" applyBorder="1" applyAlignment="1">
      <alignment horizontal="center" vertical="center" shrinkToFit="1"/>
    </xf>
    <xf numFmtId="181" fontId="93" fillId="0" borderId="39" xfId="0" applyNumberFormat="1" applyFont="1" applyBorder="1" applyAlignment="1">
      <alignment horizontal="center" vertical="center" shrinkToFit="1"/>
    </xf>
    <xf numFmtId="0" fontId="92" fillId="26" borderId="159" xfId="0" applyFont="1" applyFill="1" applyBorder="1" applyAlignment="1">
      <alignment horizontal="center" vertical="center" shrinkToFit="1"/>
    </xf>
    <xf numFmtId="0" fontId="92" fillId="26" borderId="160" xfId="0" applyFont="1" applyFill="1" applyBorder="1" applyAlignment="1">
      <alignment horizontal="center" vertical="center" shrinkToFit="1"/>
    </xf>
    <xf numFmtId="0" fontId="93" fillId="0" borderId="29" xfId="0" applyFont="1" applyBorder="1" applyAlignment="1">
      <alignment horizontal="center" vertical="center" shrinkToFit="1"/>
    </xf>
    <xf numFmtId="0" fontId="93" fillId="0" borderId="143" xfId="0" applyFont="1" applyBorder="1" applyAlignment="1">
      <alignment horizontal="center" vertical="center" shrinkToFit="1"/>
    </xf>
    <xf numFmtId="0" fontId="93" fillId="0" borderId="2" xfId="0" applyFont="1" applyBorder="1" applyAlignment="1">
      <alignment horizontal="center" vertical="center" shrinkToFit="1"/>
    </xf>
    <xf numFmtId="0" fontId="93" fillId="0" borderId="42" xfId="0" applyFont="1" applyBorder="1" applyAlignment="1">
      <alignment horizontal="center" vertical="center" shrinkToFit="1"/>
    </xf>
    <xf numFmtId="0" fontId="92" fillId="26" borderId="2" xfId="0" applyFont="1" applyFill="1" applyBorder="1" applyAlignment="1">
      <alignment horizontal="center" vertical="center" shrinkToFit="1"/>
    </xf>
    <xf numFmtId="0" fontId="93" fillId="0" borderId="29" xfId="0" applyNumberFormat="1" applyFont="1" applyBorder="1" applyAlignment="1">
      <alignment horizontal="center" vertical="center" shrinkToFit="1"/>
    </xf>
    <xf numFmtId="0" fontId="93" fillId="0" borderId="2" xfId="0" applyNumberFormat="1" applyFont="1" applyBorder="1" applyAlignment="1">
      <alignment horizontal="center" vertical="center" shrinkToFit="1"/>
    </xf>
    <xf numFmtId="0" fontId="93" fillId="0" borderId="143" xfId="0" applyNumberFormat="1" applyFont="1" applyBorder="1" applyAlignment="1">
      <alignment horizontal="center" vertical="center" shrinkToFit="1"/>
    </xf>
    <xf numFmtId="0" fontId="93" fillId="0" borderId="84" xfId="0" applyFont="1" applyBorder="1" applyAlignment="1">
      <alignment horizontal="center" vertical="center"/>
    </xf>
    <xf numFmtId="0" fontId="93" fillId="0" borderId="39" xfId="0" applyFont="1" applyBorder="1" applyAlignment="1">
      <alignment horizontal="center" vertical="center"/>
    </xf>
    <xf numFmtId="0" fontId="93" fillId="0" borderId="29" xfId="0" applyFont="1" applyBorder="1" applyAlignment="1">
      <alignment horizontal="center" vertical="center"/>
    </xf>
    <xf numFmtId="0" fontId="93" fillId="0" borderId="143" xfId="0" applyFont="1" applyBorder="1" applyAlignment="1">
      <alignment horizontal="center" vertical="center"/>
    </xf>
    <xf numFmtId="0" fontId="31" fillId="26" borderId="23" xfId="0" applyFont="1" applyFill="1" applyBorder="1" applyAlignment="1">
      <alignment horizontal="center" vertical="center"/>
    </xf>
    <xf numFmtId="0" fontId="31" fillId="26" borderId="2" xfId="0" applyFont="1" applyFill="1" applyBorder="1" applyAlignment="1">
      <alignment horizontal="center" vertical="center"/>
    </xf>
    <xf numFmtId="183" fontId="38" fillId="28" borderId="23" xfId="0" applyNumberFormat="1" applyFont="1" applyFill="1" applyBorder="1" applyAlignment="1">
      <alignment horizontal="right" vertical="center" indent="2"/>
    </xf>
    <xf numFmtId="183" fontId="38" fillId="28" borderId="2" xfId="0" applyNumberFormat="1" applyFont="1" applyFill="1" applyBorder="1" applyAlignment="1">
      <alignment horizontal="right" vertical="center" indent="2"/>
    </xf>
    <xf numFmtId="183" fontId="59" fillId="28" borderId="2" xfId="0" applyNumberFormat="1" applyFont="1" applyFill="1" applyBorder="1" applyAlignment="1">
      <alignment horizontal="center" vertical="center"/>
    </xf>
    <xf numFmtId="0" fontId="61" fillId="0" borderId="3" xfId="0" applyFont="1" applyBorder="1" applyAlignment="1">
      <alignment horizontal="center" vertical="center"/>
    </xf>
    <xf numFmtId="0" fontId="61" fillId="0" borderId="3" xfId="0" applyFont="1" applyBorder="1" applyAlignment="1">
      <alignment horizontal="center" vertical="center" wrapText="1"/>
    </xf>
    <xf numFmtId="183" fontId="56" fillId="28" borderId="3" xfId="0" applyNumberFormat="1" applyFont="1" applyFill="1" applyBorder="1" applyAlignment="1">
      <alignment horizontal="center" vertical="center"/>
    </xf>
    <xf numFmtId="0" fontId="56" fillId="28" borderId="23" xfId="0" applyFont="1" applyFill="1" applyBorder="1" applyAlignment="1">
      <alignment horizontal="center" vertical="center"/>
    </xf>
    <xf numFmtId="0" fontId="56" fillId="28" borderId="2" xfId="0" applyFont="1" applyFill="1" applyBorder="1" applyAlignment="1">
      <alignment horizontal="center" vertical="center"/>
    </xf>
    <xf numFmtId="0" fontId="56" fillId="28" borderId="42" xfId="0" applyFont="1" applyFill="1" applyBorder="1" applyAlignment="1">
      <alignment horizontal="center" vertical="center"/>
    </xf>
    <xf numFmtId="0" fontId="56" fillId="28" borderId="3" xfId="0" applyFont="1" applyFill="1" applyBorder="1" applyAlignment="1">
      <alignment horizontal="center" vertical="center"/>
    </xf>
    <xf numFmtId="0" fontId="54" fillId="0" borderId="0" xfId="0" applyNumberFormat="1" applyFont="1" applyAlignment="1">
      <alignment horizontal="center" vertical="center"/>
    </xf>
    <xf numFmtId="0" fontId="54" fillId="0" borderId="0" xfId="0" applyNumberFormat="1" applyFont="1" applyBorder="1" applyAlignment="1">
      <alignment horizontal="center" vertical="center"/>
    </xf>
    <xf numFmtId="0" fontId="92" fillId="26" borderId="34" xfId="0" applyFont="1" applyFill="1" applyBorder="1" applyAlignment="1">
      <alignment horizontal="center" vertical="center"/>
    </xf>
    <xf numFmtId="0" fontId="92" fillId="26" borderId="38" xfId="0" applyFont="1" applyFill="1" applyBorder="1" applyAlignment="1">
      <alignment horizontal="center" vertical="center"/>
    </xf>
    <xf numFmtId="0" fontId="91" fillId="26" borderId="25" xfId="0" applyFont="1" applyFill="1" applyBorder="1" applyAlignment="1">
      <alignment horizontal="center" vertical="center"/>
    </xf>
    <xf numFmtId="0" fontId="91" fillId="26" borderId="34" xfId="0" applyFont="1" applyFill="1" applyBorder="1" applyAlignment="1">
      <alignment horizontal="center" vertical="center"/>
    </xf>
    <xf numFmtId="0" fontId="92" fillId="26" borderId="159" xfId="0" applyFont="1" applyFill="1" applyBorder="1" applyAlignment="1">
      <alignment horizontal="center" vertical="center"/>
    </xf>
    <xf numFmtId="0" fontId="92" fillId="26" borderId="160" xfId="0" applyFont="1" applyFill="1" applyBorder="1" applyAlignment="1">
      <alignment horizontal="center" vertical="center"/>
    </xf>
    <xf numFmtId="0" fontId="88" fillId="0" borderId="84" xfId="0" applyFont="1" applyBorder="1" applyAlignment="1">
      <alignment horizontal="center" vertical="center"/>
    </xf>
    <xf numFmtId="0" fontId="88" fillId="0" borderId="143" xfId="0" applyFont="1" applyBorder="1" applyAlignment="1">
      <alignment horizontal="center" vertical="center"/>
    </xf>
    <xf numFmtId="5" fontId="88" fillId="0" borderId="39" xfId="0" applyNumberFormat="1" applyFont="1" applyBorder="1" applyAlignment="1">
      <alignment horizontal="center" vertical="center"/>
    </xf>
    <xf numFmtId="0" fontId="88" fillId="0" borderId="29" xfId="0" applyFont="1" applyBorder="1" applyAlignment="1">
      <alignment horizontal="center" vertical="center"/>
    </xf>
    <xf numFmtId="0" fontId="88" fillId="0" borderId="2" xfId="0" applyFont="1" applyBorder="1" applyAlignment="1">
      <alignment horizontal="center" vertical="center"/>
    </xf>
    <xf numFmtId="0" fontId="88" fillId="0" borderId="42" xfId="0" applyFont="1" applyBorder="1" applyAlignment="1">
      <alignment horizontal="center" vertical="center"/>
    </xf>
    <xf numFmtId="0" fontId="88" fillId="0" borderId="39" xfId="0" applyNumberFormat="1" applyFont="1" applyBorder="1" applyAlignment="1">
      <alignment horizontal="center" vertical="center" shrinkToFit="1"/>
    </xf>
    <xf numFmtId="181" fontId="88" fillId="0" borderId="39" xfId="0" applyNumberFormat="1" applyFont="1" applyBorder="1" applyAlignment="1">
      <alignment horizontal="center" vertical="center" shrinkToFit="1"/>
    </xf>
    <xf numFmtId="181" fontId="88" fillId="0" borderId="29" xfId="0" applyNumberFormat="1" applyFont="1" applyBorder="1" applyAlignment="1">
      <alignment horizontal="center" vertical="center" shrinkToFit="1"/>
    </xf>
    <xf numFmtId="0" fontId="61" fillId="0" borderId="34" xfId="0" applyFont="1" applyBorder="1" applyAlignment="1">
      <alignment horizontal="left" shrinkToFit="1"/>
    </xf>
    <xf numFmtId="0" fontId="6" fillId="0" borderId="0" xfId="0" applyFont="1" applyAlignment="1">
      <alignment horizontal="left" vertical="top" wrapText="1"/>
    </xf>
    <xf numFmtId="49" fontId="32" fillId="0" borderId="89" xfId="0" applyNumberFormat="1" applyFont="1" applyBorder="1" applyAlignment="1">
      <alignment horizontal="center"/>
    </xf>
    <xf numFmtId="49" fontId="32" fillId="0" borderId="90" xfId="0" applyNumberFormat="1" applyFont="1" applyBorder="1" applyAlignment="1">
      <alignment horizontal="center"/>
    </xf>
    <xf numFmtId="0" fontId="5" fillId="0" borderId="0" xfId="0" applyFont="1" applyBorder="1" applyAlignment="1">
      <alignment horizontal="center"/>
    </xf>
    <xf numFmtId="0" fontId="8" fillId="0" borderId="0" xfId="0" applyFont="1" applyAlignment="1">
      <alignment horizontal="center"/>
    </xf>
    <xf numFmtId="49" fontId="27" fillId="0" borderId="93" xfId="0" applyNumberFormat="1" applyFont="1" applyBorder="1" applyAlignment="1">
      <alignment horizontal="center"/>
    </xf>
    <xf numFmtId="49" fontId="32" fillId="0" borderId="94" xfId="0" applyNumberFormat="1" applyFont="1" applyBorder="1" applyAlignment="1">
      <alignment horizontal="center"/>
    </xf>
    <xf numFmtId="0" fontId="27" fillId="0" borderId="94" xfId="0" applyFont="1" applyBorder="1" applyAlignment="1">
      <alignment horizontal="center"/>
    </xf>
    <xf numFmtId="0" fontId="32" fillId="0" borderId="94" xfId="0" applyFont="1" applyBorder="1" applyAlignment="1">
      <alignment horizontal="center"/>
    </xf>
    <xf numFmtId="0" fontId="32" fillId="0" borderId="95" xfId="0" applyFont="1" applyBorder="1" applyAlignment="1">
      <alignment horizontal="center"/>
    </xf>
    <xf numFmtId="176" fontId="24" fillId="0" borderId="100" xfId="0" applyNumberFormat="1" applyFont="1" applyBorder="1" applyAlignment="1">
      <alignment horizontal="center"/>
    </xf>
    <xf numFmtId="176" fontId="24" fillId="0" borderId="101" xfId="0" applyNumberFormat="1" applyFont="1" applyBorder="1" applyAlignment="1">
      <alignment horizontal="center"/>
    </xf>
    <xf numFmtId="176" fontId="24" fillId="0" borderId="102" xfId="0" applyNumberFormat="1" applyFont="1" applyBorder="1" applyAlignment="1">
      <alignment horizontal="center"/>
    </xf>
    <xf numFmtId="14" fontId="11" fillId="0" borderId="131" xfId="0" applyNumberFormat="1" applyFont="1" applyBorder="1" applyAlignment="1">
      <alignment horizontal="center" vertical="center"/>
    </xf>
    <xf numFmtId="0" fontId="34" fillId="22" borderId="88" xfId="0" applyFont="1" applyFill="1" applyBorder="1" applyAlignment="1">
      <alignment horizontal="center" vertical="center" textRotation="255" shrinkToFit="1"/>
    </xf>
    <xf numFmtId="0" fontId="36" fillId="16" borderId="88" xfId="0" applyFont="1" applyFill="1" applyBorder="1" applyAlignment="1">
      <alignment horizontal="center" vertical="center" textRotation="255" shrinkToFit="1"/>
    </xf>
    <xf numFmtId="0" fontId="36" fillId="16" borderId="18" xfId="0" applyFont="1" applyFill="1" applyBorder="1" applyAlignment="1">
      <alignment horizontal="center" vertical="center" textRotation="255" shrinkToFit="1"/>
    </xf>
    <xf numFmtId="49" fontId="27" fillId="0" borderId="112" xfId="0" applyNumberFormat="1" applyFont="1" applyBorder="1" applyAlignment="1">
      <alignment horizontal="center"/>
    </xf>
    <xf numFmtId="49" fontId="32" fillId="0" borderId="113" xfId="0" applyNumberFormat="1" applyFont="1" applyBorder="1" applyAlignment="1">
      <alignment horizontal="center"/>
    </xf>
    <xf numFmtId="0" fontId="27" fillId="0" borderId="113" xfId="0" applyFont="1" applyBorder="1" applyAlignment="1">
      <alignment horizontal="center"/>
    </xf>
    <xf numFmtId="0" fontId="32" fillId="0" borderId="113" xfId="0" applyFont="1" applyBorder="1" applyAlignment="1">
      <alignment horizontal="center"/>
    </xf>
    <xf numFmtId="0" fontId="32" fillId="0" borderId="114" xfId="0" applyFont="1" applyBorder="1" applyAlignment="1">
      <alignment horizontal="center"/>
    </xf>
    <xf numFmtId="49" fontId="27" fillId="0" borderId="89" xfId="0" applyNumberFormat="1" applyFont="1" applyBorder="1" applyAlignment="1">
      <alignment horizontal="center"/>
    </xf>
    <xf numFmtId="0" fontId="27" fillId="0" borderId="90" xfId="0" applyFont="1" applyBorder="1" applyAlignment="1">
      <alignment horizontal="center"/>
    </xf>
    <xf numFmtId="0" fontId="32" fillId="0" borderId="90" xfId="0" applyFont="1" applyBorder="1" applyAlignment="1">
      <alignment horizontal="center"/>
    </xf>
    <xf numFmtId="0" fontId="32" fillId="0" borderId="91" xfId="0" applyFont="1" applyBorder="1" applyAlignment="1">
      <alignment horizontal="center"/>
    </xf>
    <xf numFmtId="0" fontId="34" fillId="25" borderId="88" xfId="0" applyFont="1" applyFill="1" applyBorder="1" applyAlignment="1">
      <alignment horizontal="center" vertical="center" textRotation="255"/>
    </xf>
    <xf numFmtId="49" fontId="32" fillId="0" borderId="112" xfId="0" applyNumberFormat="1" applyFont="1" applyBorder="1" applyAlignment="1">
      <alignment horizontal="center"/>
    </xf>
    <xf numFmtId="176" fontId="6" fillId="0" borderId="0" xfId="0" applyNumberFormat="1" applyFont="1" applyBorder="1" applyAlignment="1">
      <alignment horizontal="center" vertical="center"/>
    </xf>
    <xf numFmtId="0" fontId="14" fillId="0" borderId="128" xfId="0" applyFont="1" applyBorder="1" applyAlignment="1">
      <alignment horizontal="center" vertical="center" shrinkToFit="1"/>
    </xf>
    <xf numFmtId="176" fontId="6" fillId="0" borderId="0" xfId="0" applyNumberFormat="1" applyFont="1" applyBorder="1" applyAlignment="1">
      <alignment horizontal="left" vertical="center"/>
    </xf>
    <xf numFmtId="0" fontId="23" fillId="0" borderId="106" xfId="0" applyFont="1" applyBorder="1" applyAlignment="1">
      <alignment horizontal="center" shrinkToFit="1"/>
    </xf>
    <xf numFmtId="0" fontId="23" fillId="0" borderId="104" xfId="0" applyFont="1" applyBorder="1" applyAlignment="1">
      <alignment horizontal="center" shrinkToFit="1"/>
    </xf>
    <xf numFmtId="0" fontId="11" fillId="0" borderId="128" xfId="0" applyFont="1" applyBorder="1" applyAlignment="1">
      <alignment horizontal="center" vertical="center"/>
    </xf>
    <xf numFmtId="0" fontId="11" fillId="0" borderId="28" xfId="0" applyFont="1" applyBorder="1" applyAlignment="1">
      <alignment horizontal="center" vertical="center"/>
    </xf>
    <xf numFmtId="0" fontId="23" fillId="0" borderId="96" xfId="0" applyFont="1" applyBorder="1" applyAlignment="1">
      <alignment horizontal="center" shrinkToFit="1"/>
    </xf>
    <xf numFmtId="0" fontId="23" fillId="0" borderId="94" xfId="0" applyFont="1" applyBorder="1" applyAlignment="1">
      <alignment horizontal="center" shrinkToFit="1"/>
    </xf>
    <xf numFmtId="0" fontId="23" fillId="0" borderId="92" xfId="0" applyFont="1" applyBorder="1" applyAlignment="1">
      <alignment horizontal="center" shrinkToFit="1"/>
    </xf>
    <xf numFmtId="0" fontId="23" fillId="0" borderId="90" xfId="0" applyFont="1" applyBorder="1" applyAlignment="1">
      <alignment horizontal="center" shrinkToFit="1"/>
    </xf>
    <xf numFmtId="0" fontId="6" fillId="0" borderId="30" xfId="0" applyFont="1" applyBorder="1" applyAlignment="1">
      <alignment horizontal="center"/>
    </xf>
    <xf numFmtId="176" fontId="24" fillId="0" borderId="116" xfId="0" applyNumberFormat="1" applyFont="1" applyBorder="1" applyAlignment="1">
      <alignment horizontal="center"/>
    </xf>
    <xf numFmtId="176" fontId="24" fillId="0" borderId="117" xfId="0" applyNumberFormat="1" applyFont="1" applyBorder="1" applyAlignment="1">
      <alignment horizontal="center"/>
    </xf>
    <xf numFmtId="176" fontId="24" fillId="0" borderId="118" xfId="0" applyNumberFormat="1" applyFont="1" applyBorder="1" applyAlignment="1">
      <alignment horizontal="center"/>
    </xf>
    <xf numFmtId="49" fontId="32" fillId="22" borderId="107" xfId="0" applyNumberFormat="1" applyFont="1" applyFill="1" applyBorder="1" applyAlignment="1">
      <alignment horizontal="center"/>
    </xf>
    <xf numFmtId="0" fontId="27" fillId="22" borderId="107" xfId="0" applyFont="1" applyFill="1" applyBorder="1" applyAlignment="1">
      <alignment horizontal="center"/>
    </xf>
    <xf numFmtId="0" fontId="32" fillId="22" borderId="107" xfId="0" applyFont="1" applyFill="1" applyBorder="1" applyAlignment="1">
      <alignment horizontal="center"/>
    </xf>
    <xf numFmtId="0" fontId="32" fillId="22" borderId="108" xfId="0" applyFont="1" applyFill="1" applyBorder="1" applyAlignment="1">
      <alignment horizontal="center"/>
    </xf>
    <xf numFmtId="0" fontId="23" fillId="0" borderId="115" xfId="0" applyFont="1" applyBorder="1" applyAlignment="1">
      <alignment horizontal="center" shrinkToFit="1"/>
    </xf>
    <xf numFmtId="0" fontId="23" fillId="0" borderId="113" xfId="0" applyFont="1" applyBorder="1" applyAlignment="1">
      <alignment horizontal="center" shrinkToFit="1"/>
    </xf>
    <xf numFmtId="176" fontId="24" fillId="0" borderId="97" xfId="0" applyNumberFormat="1" applyFont="1" applyBorder="1" applyAlignment="1">
      <alignment horizontal="center"/>
    </xf>
    <xf numFmtId="176" fontId="24" fillId="0" borderId="98" xfId="0" applyNumberFormat="1" applyFont="1" applyBorder="1" applyAlignment="1">
      <alignment horizontal="center"/>
    </xf>
    <xf numFmtId="176" fontId="24" fillId="0" borderId="99" xfId="0" applyNumberFormat="1" applyFont="1" applyBorder="1" applyAlignment="1">
      <alignment horizontal="center"/>
    </xf>
    <xf numFmtId="0" fontId="23" fillId="22" borderId="72" xfId="0" applyFont="1" applyFill="1" applyBorder="1" applyAlignment="1">
      <alignment horizontal="center" shrinkToFit="1"/>
    </xf>
    <xf numFmtId="0" fontId="23" fillId="22" borderId="107" xfId="0" applyFont="1" applyFill="1" applyBorder="1" applyAlignment="1">
      <alignment horizontal="center" shrinkToFit="1"/>
    </xf>
    <xf numFmtId="176" fontId="24" fillId="22" borderId="20" xfId="0" applyNumberFormat="1" applyFont="1" applyFill="1" applyBorder="1" applyAlignment="1">
      <alignment horizontal="center"/>
    </xf>
    <xf numFmtId="176" fontId="24" fillId="22" borderId="1" xfId="0" applyNumberFormat="1" applyFont="1" applyFill="1" applyBorder="1" applyAlignment="1">
      <alignment horizontal="center"/>
    </xf>
    <xf numFmtId="176" fontId="24" fillId="22" borderId="21" xfId="0" applyNumberFormat="1" applyFont="1" applyFill="1" applyBorder="1" applyAlignment="1">
      <alignment horizontal="center"/>
    </xf>
    <xf numFmtId="176" fontId="24" fillId="0" borderId="109" xfId="0" applyNumberFormat="1" applyFont="1" applyBorder="1" applyAlignment="1">
      <alignment horizontal="center"/>
    </xf>
    <xf numFmtId="176" fontId="24" fillId="0" borderId="110" xfId="0" applyNumberFormat="1" applyFont="1" applyBorder="1" applyAlignment="1">
      <alignment horizontal="center"/>
    </xf>
    <xf numFmtId="176" fontId="24" fillId="0" borderId="111" xfId="0" applyNumberFormat="1" applyFont="1" applyBorder="1" applyAlignment="1">
      <alignment horizontal="center"/>
    </xf>
    <xf numFmtId="0" fontId="11" fillId="0" borderId="130" xfId="0" applyFont="1" applyBorder="1" applyAlignment="1">
      <alignment horizontal="center" vertical="center"/>
    </xf>
    <xf numFmtId="0" fontId="11" fillId="0" borderId="131" xfId="0" applyFont="1" applyBorder="1" applyAlignment="1">
      <alignment horizontal="center" vertical="center"/>
    </xf>
    <xf numFmtId="0" fontId="11" fillId="0" borderId="132" xfId="0" applyFont="1" applyBorder="1" applyAlignment="1">
      <alignment horizontal="center" vertical="center"/>
    </xf>
    <xf numFmtId="177" fontId="12" fillId="0" borderId="28" xfId="0" applyNumberFormat="1" applyFont="1" applyBorder="1" applyAlignment="1">
      <alignment horizontal="center" vertical="center"/>
    </xf>
    <xf numFmtId="0" fontId="13" fillId="0" borderId="28" xfId="0" applyFont="1" applyBorder="1" applyAlignment="1">
      <alignment horizontal="center" vertical="center"/>
    </xf>
    <xf numFmtId="0" fontId="13" fillId="0" borderId="133" xfId="0" applyFont="1" applyBorder="1" applyAlignment="1">
      <alignment horizontal="center" vertical="center"/>
    </xf>
    <xf numFmtId="0" fontId="6" fillId="0" borderId="0" xfId="0" applyFont="1" applyAlignment="1">
      <alignment horizontal="left" wrapText="1"/>
    </xf>
    <xf numFmtId="185" fontId="13" fillId="0" borderId="125" xfId="0" applyNumberFormat="1" applyFont="1" applyBorder="1" applyAlignment="1">
      <alignment horizontal="center" vertical="center"/>
    </xf>
    <xf numFmtId="185" fontId="13" fillId="0" borderId="126" xfId="0" applyNumberFormat="1" applyFont="1" applyBorder="1" applyAlignment="1">
      <alignment horizontal="center" vertical="center"/>
    </xf>
    <xf numFmtId="185" fontId="13" fillId="0" borderId="127" xfId="0" applyNumberFormat="1" applyFont="1" applyBorder="1" applyAlignment="1">
      <alignment horizontal="center" vertical="center"/>
    </xf>
    <xf numFmtId="0" fontId="11" fillId="0" borderId="131" xfId="0" applyFont="1" applyBorder="1" applyAlignment="1">
      <alignment horizontal="right" vertical="center" wrapText="1"/>
    </xf>
    <xf numFmtId="0" fontId="12" fillId="0" borderId="134" xfId="0" applyFont="1" applyBorder="1" applyAlignment="1">
      <alignment horizontal="center" vertical="center" wrapText="1" shrinkToFit="1"/>
    </xf>
    <xf numFmtId="0" fontId="12" fillId="0" borderId="83" xfId="0" applyFont="1" applyBorder="1" applyAlignment="1">
      <alignment horizontal="center" vertical="center" wrapText="1" shrinkToFit="1"/>
    </xf>
    <xf numFmtId="0" fontId="12" fillId="0" borderId="135" xfId="0" applyFont="1" applyBorder="1" applyAlignment="1">
      <alignment horizontal="center" vertical="center" wrapText="1" shrinkToFit="1"/>
    </xf>
    <xf numFmtId="0" fontId="11" fillId="0" borderId="136" xfId="0" applyFont="1" applyBorder="1" applyAlignment="1">
      <alignment horizontal="center" vertical="center"/>
    </xf>
    <xf numFmtId="0" fontId="27" fillId="0" borderId="104" xfId="0" applyFont="1" applyBorder="1" applyAlignment="1">
      <alignment horizontal="center"/>
    </xf>
    <xf numFmtId="0" fontId="32" fillId="0" borderId="104" xfId="0" applyFont="1" applyBorder="1" applyAlignment="1">
      <alignment horizontal="center"/>
    </xf>
    <xf numFmtId="0" fontId="32" fillId="0" borderId="105" xfId="0" applyFont="1" applyBorder="1" applyAlignment="1">
      <alignment horizontal="center"/>
    </xf>
    <xf numFmtId="0" fontId="35" fillId="0" borderId="20" xfId="0" applyFont="1" applyBorder="1" applyAlignment="1">
      <alignment horizontal="center" vertical="center" shrinkToFit="1"/>
    </xf>
    <xf numFmtId="0" fontId="35" fillId="0" borderId="1" xfId="0" applyFont="1" applyBorder="1" applyAlignment="1">
      <alignment horizontal="center" vertical="center" shrinkToFit="1"/>
    </xf>
    <xf numFmtId="0" fontId="35" fillId="0" borderId="21" xfId="0" applyFont="1" applyBorder="1" applyAlignment="1">
      <alignment horizontal="center" vertical="center" shrinkToFit="1"/>
    </xf>
    <xf numFmtId="0" fontId="0" fillId="0" borderId="137" xfId="0" applyBorder="1" applyAlignment="1">
      <alignment horizontal="center" vertical="center" shrinkToFit="1"/>
    </xf>
    <xf numFmtId="0" fontId="0" fillId="0" borderId="119" xfId="0" applyBorder="1" applyAlignment="1">
      <alignment horizontal="center" vertical="center" shrinkToFit="1"/>
    </xf>
    <xf numFmtId="0" fontId="0" fillId="0" borderId="120" xfId="0" applyBorder="1" applyAlignment="1">
      <alignment horizontal="center" vertical="center" shrinkToFit="1"/>
    </xf>
    <xf numFmtId="0" fontId="0" fillId="0" borderId="138" xfId="0" applyBorder="1" applyAlignment="1">
      <alignment horizontal="center" vertical="center" shrinkToFit="1"/>
    </xf>
    <xf numFmtId="49" fontId="27" fillId="0" borderId="103" xfId="0" applyNumberFormat="1" applyFont="1" applyBorder="1" applyAlignment="1">
      <alignment horizontal="center"/>
    </xf>
    <xf numFmtId="49" fontId="32" fillId="0" borderId="104" xfId="0" applyNumberFormat="1" applyFont="1" applyBorder="1" applyAlignment="1">
      <alignment horizontal="center"/>
    </xf>
    <xf numFmtId="0" fontId="6" fillId="0" borderId="0" xfId="0" applyFont="1" applyAlignment="1">
      <alignment horizontal="left" vertical="center" wrapText="1"/>
    </xf>
    <xf numFmtId="0" fontId="13" fillId="0" borderId="125" xfId="0" applyFont="1" applyBorder="1" applyAlignment="1">
      <alignment horizontal="center" vertical="center"/>
    </xf>
    <xf numFmtId="0" fontId="13" fillId="0" borderId="126" xfId="0" applyFont="1" applyBorder="1" applyAlignment="1">
      <alignment horizontal="center" vertical="center"/>
    </xf>
    <xf numFmtId="0" fontId="11" fillId="0" borderId="126" xfId="0" applyFont="1" applyBorder="1" applyAlignment="1">
      <alignment horizontal="center" vertical="center" shrinkToFit="1"/>
    </xf>
    <xf numFmtId="0" fontId="11" fillId="0" borderId="127" xfId="0" applyFont="1" applyBorder="1" applyAlignment="1">
      <alignment horizontal="center" vertical="center" shrinkToFit="1"/>
    </xf>
    <xf numFmtId="0" fontId="1" fillId="0" borderId="128" xfId="0" applyFont="1" applyBorder="1" applyAlignment="1">
      <alignment horizontal="center" vertical="center"/>
    </xf>
    <xf numFmtId="0" fontId="1" fillId="0" borderId="129" xfId="0" applyFont="1" applyBorder="1" applyAlignment="1">
      <alignment horizontal="center" vertical="center"/>
    </xf>
    <xf numFmtId="176" fontId="12" fillId="0" borderId="128" xfId="0" applyNumberFormat="1" applyFont="1" applyBorder="1" applyAlignment="1">
      <alignment horizontal="center" vertical="center"/>
    </xf>
    <xf numFmtId="0" fontId="11" fillId="0" borderId="139" xfId="0" applyFont="1" applyBorder="1" applyAlignment="1">
      <alignment horizontal="center" vertical="center"/>
    </xf>
    <xf numFmtId="49" fontId="27" fillId="22" borderId="122" xfId="0" applyNumberFormat="1" applyFont="1" applyFill="1" applyBorder="1" applyAlignment="1">
      <alignment horizontal="center"/>
    </xf>
    <xf numFmtId="49" fontId="32" fillId="22" borderId="122" xfId="0" applyNumberFormat="1" applyFont="1" applyFill="1" applyBorder="1" applyAlignment="1">
      <alignment horizontal="center"/>
    </xf>
    <xf numFmtId="0" fontId="27" fillId="22" borderId="122" xfId="0" applyFont="1" applyFill="1" applyBorder="1" applyAlignment="1">
      <alignment horizontal="center"/>
    </xf>
    <xf numFmtId="0" fontId="32" fillId="22" borderId="122" xfId="0" applyFont="1" applyFill="1" applyBorder="1" applyAlignment="1">
      <alignment horizontal="center"/>
    </xf>
    <xf numFmtId="0" fontId="32" fillId="22" borderId="123" xfId="0" applyFont="1" applyFill="1" applyBorder="1" applyAlignment="1">
      <alignment horizontal="center"/>
    </xf>
    <xf numFmtId="0" fontId="23" fillId="22" borderId="124" xfId="0" applyFont="1" applyFill="1" applyBorder="1" applyAlignment="1">
      <alignment horizontal="center" shrinkToFit="1"/>
    </xf>
    <xf numFmtId="0" fontId="23" fillId="22" borderId="122" xfId="0" applyFont="1" applyFill="1" applyBorder="1" applyAlignment="1">
      <alignment horizontal="center" shrinkToFit="1"/>
    </xf>
    <xf numFmtId="49" fontId="27" fillId="0" borderId="121" xfId="0" applyNumberFormat="1" applyFont="1" applyBorder="1" applyAlignment="1">
      <alignment horizontal="center"/>
    </xf>
    <xf numFmtId="49" fontId="32" fillId="0" borderId="122" xfId="0" applyNumberFormat="1" applyFont="1" applyBorder="1" applyAlignment="1">
      <alignment horizontal="center"/>
    </xf>
    <xf numFmtId="0" fontId="27" fillId="0" borderId="122" xfId="0" applyFont="1" applyBorder="1" applyAlignment="1">
      <alignment horizontal="center"/>
    </xf>
    <xf numFmtId="0" fontId="32" fillId="0" borderId="122" xfId="0" applyFont="1" applyBorder="1" applyAlignment="1">
      <alignment horizontal="center"/>
    </xf>
    <xf numFmtId="0" fontId="32" fillId="0" borderId="123" xfId="0" applyFont="1" applyBorder="1" applyAlignment="1">
      <alignment horizontal="center"/>
    </xf>
    <xf numFmtId="0" fontId="23" fillId="0" borderId="124" xfId="0" applyFont="1" applyBorder="1" applyAlignment="1">
      <alignment horizontal="center" shrinkToFit="1"/>
    </xf>
    <xf numFmtId="0" fontId="23" fillId="0" borderId="122" xfId="0" applyFont="1" applyBorder="1" applyAlignment="1">
      <alignment horizontal="center" shrinkToFit="1"/>
    </xf>
    <xf numFmtId="49" fontId="32" fillId="0" borderId="103" xfId="0" applyNumberFormat="1" applyFont="1" applyBorder="1" applyAlignment="1">
      <alignment horizontal="center"/>
    </xf>
    <xf numFmtId="49" fontId="27" fillId="25" borderId="107" xfId="0" applyNumberFormat="1" applyFont="1" applyFill="1" applyBorder="1" applyAlignment="1">
      <alignment horizontal="center"/>
    </xf>
    <xf numFmtId="49" fontId="32" fillId="25" borderId="107" xfId="0" applyNumberFormat="1" applyFont="1" applyFill="1" applyBorder="1" applyAlignment="1">
      <alignment horizontal="center"/>
    </xf>
    <xf numFmtId="0" fontId="27" fillId="25" borderId="107" xfId="0" applyFont="1" applyFill="1" applyBorder="1" applyAlignment="1">
      <alignment horizontal="center"/>
    </xf>
    <xf numFmtId="0" fontId="32" fillId="25" borderId="107" xfId="0" applyFont="1" applyFill="1" applyBorder="1" applyAlignment="1">
      <alignment horizontal="center"/>
    </xf>
    <xf numFmtId="0" fontId="32" fillId="25" borderId="108" xfId="0" applyFont="1" applyFill="1" applyBorder="1" applyAlignment="1">
      <alignment horizontal="center"/>
    </xf>
    <xf numFmtId="0" fontId="23" fillId="25" borderId="72" xfId="0" applyFont="1" applyFill="1" applyBorder="1" applyAlignment="1">
      <alignment horizontal="center" shrinkToFit="1"/>
    </xf>
    <xf numFmtId="0" fontId="23" fillId="25" borderId="107" xfId="0" applyFont="1" applyFill="1" applyBorder="1" applyAlignment="1">
      <alignment horizontal="center" shrinkToFit="1"/>
    </xf>
    <xf numFmtId="176" fontId="27" fillId="25" borderId="119" xfId="0" applyNumberFormat="1" applyFont="1" applyFill="1" applyBorder="1" applyAlignment="1">
      <alignment horizontal="center"/>
    </xf>
    <xf numFmtId="176" fontId="27" fillId="25" borderId="1" xfId="0" applyNumberFormat="1" applyFont="1" applyFill="1" applyBorder="1" applyAlignment="1">
      <alignment horizontal="center"/>
    </xf>
    <xf numFmtId="176" fontId="27" fillId="25" borderId="120" xfId="0" applyNumberFormat="1" applyFont="1" applyFill="1" applyBorder="1" applyAlignment="1">
      <alignment horizontal="center"/>
    </xf>
    <xf numFmtId="0" fontId="36" fillId="22" borderId="88" xfId="0" applyFont="1" applyFill="1" applyBorder="1" applyAlignment="1">
      <alignment horizontal="center" vertical="center" textRotation="255" shrinkToFit="1"/>
    </xf>
    <xf numFmtId="0" fontId="36" fillId="22" borderId="18" xfId="0" applyFont="1" applyFill="1" applyBorder="1" applyAlignment="1">
      <alignment horizontal="center" vertical="center" textRotation="255" shrinkToFit="1"/>
    </xf>
    <xf numFmtId="49" fontId="32" fillId="0" borderId="93" xfId="0" applyNumberFormat="1" applyFont="1" applyBorder="1" applyAlignment="1">
      <alignment horizontal="center"/>
    </xf>
  </cellXfs>
  <cellStyles count="57">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Grey" xfId="20"/>
    <cellStyle name="Grey 2" xfId="21"/>
    <cellStyle name="Header1" xfId="22"/>
    <cellStyle name="Header2" xfId="23"/>
    <cellStyle name="Input [yellow]" xfId="24"/>
    <cellStyle name="Input [yellow] 2" xfId="25"/>
    <cellStyle name="Normal - Style1" xfId="26"/>
    <cellStyle name="Normal_#18-Internet" xfId="27"/>
    <cellStyle name="Percent [2]" xfId="28"/>
    <cellStyle name="Percent [2] 2" xfId="29"/>
    <cellStyle name="アクセント 1 2" xfId="30"/>
    <cellStyle name="アクセント 2 2" xfId="31"/>
    <cellStyle name="アクセント 3 2" xfId="32"/>
    <cellStyle name="アクセント 4 2" xfId="33"/>
    <cellStyle name="アクセント 5 2" xfId="34"/>
    <cellStyle name="アクセント 6 2" xfId="35"/>
    <cellStyle name="タイトル 2" xfId="36"/>
    <cellStyle name="チェック セル 2" xfId="37"/>
    <cellStyle name="どちらでもない 2" xfId="38"/>
    <cellStyle name="メモ 2" xfId="39"/>
    <cellStyle name="リンク セル 2" xfId="40"/>
    <cellStyle name="悪い 2" xfId="41"/>
    <cellStyle name="計算 2" xfId="42"/>
    <cellStyle name="警告文 2" xfId="43"/>
    <cellStyle name="見出し 1 2" xfId="44"/>
    <cellStyle name="見出し 2 2" xfId="45"/>
    <cellStyle name="見出し 3 2" xfId="46"/>
    <cellStyle name="見出し 4 2" xfId="47"/>
    <cellStyle name="集計 2" xfId="48"/>
    <cellStyle name="出力 2" xfId="49"/>
    <cellStyle name="説明文 2" xfId="50"/>
    <cellStyle name="入力 2" xfId="51"/>
    <cellStyle name="標準" xfId="0" builtinId="0"/>
    <cellStyle name="標準_07i-youth_syosiki" xfId="52"/>
    <cellStyle name="標準_Sheet1" xfId="53"/>
    <cellStyle name="標準_結果報告・対戦結果一覧表" xfId="54"/>
    <cellStyle name="網掛け" xfId="55"/>
    <cellStyle name="良い 2" xfId="5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34</xdr:col>
      <xdr:colOff>85725</xdr:colOff>
      <xdr:row>7</xdr:row>
      <xdr:rowOff>295275</xdr:rowOff>
    </xdr:from>
    <xdr:to>
      <xdr:col>36</xdr:col>
      <xdr:colOff>66675</xdr:colOff>
      <xdr:row>13</xdr:row>
      <xdr:rowOff>219075</xdr:rowOff>
    </xdr:to>
    <xdr:sp macro="" textlink="">
      <xdr:nvSpPr>
        <xdr:cNvPr id="33304" name="AutoShape 2"/>
        <xdr:cNvSpPr>
          <a:spLocks/>
        </xdr:cNvSpPr>
      </xdr:nvSpPr>
      <xdr:spPr bwMode="auto">
        <a:xfrm>
          <a:off x="4848225" y="4686300"/>
          <a:ext cx="266700" cy="1752600"/>
        </a:xfrm>
        <a:prstGeom prst="rightBrace">
          <a:avLst>
            <a:gd name="adj1" fmla="val 53545"/>
            <a:gd name="adj2" fmla="val 50000"/>
          </a:avLst>
        </a:prstGeom>
        <a:noFill/>
        <a:ln w="571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22225</xdr:colOff>
      <xdr:row>0</xdr:row>
      <xdr:rowOff>177800</xdr:rowOff>
    </xdr:from>
    <xdr:to>
      <xdr:col>51</xdr:col>
      <xdr:colOff>85725</xdr:colOff>
      <xdr:row>5</xdr:row>
      <xdr:rowOff>88900</xdr:rowOff>
    </xdr:to>
    <xdr:sp macro="" textlink="">
      <xdr:nvSpPr>
        <xdr:cNvPr id="8" name="角丸四角形 7"/>
        <xdr:cNvSpPr/>
      </xdr:nvSpPr>
      <xdr:spPr>
        <a:xfrm>
          <a:off x="2473325" y="2895600"/>
          <a:ext cx="4673600" cy="1181100"/>
        </a:xfrm>
        <a:prstGeom prst="roundRect">
          <a:avLst/>
        </a:prstGeom>
      </xdr:spPr>
      <xdr:style>
        <a:lnRef idx="2">
          <a:schemeClr val="dk1">
            <a:shade val="50000"/>
          </a:schemeClr>
        </a:lnRef>
        <a:fillRef idx="1">
          <a:schemeClr val="dk1"/>
        </a:fillRef>
        <a:effectRef idx="0">
          <a:schemeClr val="dk1"/>
        </a:effectRef>
        <a:fontRef idx="minor">
          <a:schemeClr val="lt1"/>
        </a:fontRef>
      </xdr:style>
      <xdr:txBody>
        <a:bodyPr rtlCol="0" anchor="ctr"/>
        <a:lstStyle/>
        <a:p>
          <a:pPr algn="ctr"/>
          <a:r>
            <a:rPr kumimoji="1" lang="en-US" altLang="ja-JP" sz="2400"/>
            <a:t>i.LEAGUE U-18</a:t>
          </a:r>
        </a:p>
        <a:p>
          <a:pPr algn="ctr"/>
          <a:r>
            <a:rPr kumimoji="1" lang="ja-JP" altLang="en-US" sz="2400"/>
            <a:t>主管書類等</a:t>
          </a:r>
          <a:endParaRPr kumimoji="1" lang="en-US" altLang="ja-JP" sz="2400"/>
        </a:p>
        <a:p>
          <a:pPr algn="ctr"/>
          <a:r>
            <a:rPr kumimoji="1" lang="ja-JP" altLang="en-US" sz="2400"/>
            <a:t>提出先一覧</a:t>
          </a:r>
        </a:p>
      </xdr:txBody>
    </xdr:sp>
    <xdr:clientData/>
  </xdr:twoCellAnchor>
  <xdr:twoCellAnchor>
    <xdr:from>
      <xdr:col>34</xdr:col>
      <xdr:colOff>85725</xdr:colOff>
      <xdr:row>15</xdr:row>
      <xdr:rowOff>38100</xdr:rowOff>
    </xdr:from>
    <xdr:to>
      <xdr:col>36</xdr:col>
      <xdr:colOff>66675</xdr:colOff>
      <xdr:row>20</xdr:row>
      <xdr:rowOff>266700</xdr:rowOff>
    </xdr:to>
    <xdr:sp macro="" textlink="">
      <xdr:nvSpPr>
        <xdr:cNvPr id="4" name="AutoShape 2"/>
        <xdr:cNvSpPr>
          <a:spLocks/>
        </xdr:cNvSpPr>
      </xdr:nvSpPr>
      <xdr:spPr bwMode="auto">
        <a:xfrm>
          <a:off x="4772025" y="6858000"/>
          <a:ext cx="260350" cy="1752600"/>
        </a:xfrm>
        <a:prstGeom prst="rightBrace">
          <a:avLst>
            <a:gd name="adj1" fmla="val 53545"/>
            <a:gd name="adj2" fmla="val 50000"/>
          </a:avLst>
        </a:prstGeom>
        <a:noFill/>
        <a:ln w="571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502228</xdr:colOff>
      <xdr:row>2</xdr:row>
      <xdr:rowOff>121228</xdr:rowOff>
    </xdr:from>
    <xdr:to>
      <xdr:col>53</xdr:col>
      <xdr:colOff>51955</xdr:colOff>
      <xdr:row>14</xdr:row>
      <xdr:rowOff>190500</xdr:rowOff>
    </xdr:to>
    <xdr:sp macro="" textlink="">
      <xdr:nvSpPr>
        <xdr:cNvPr id="2" name="テキスト ボックス 1"/>
        <xdr:cNvSpPr txBox="1"/>
      </xdr:nvSpPr>
      <xdr:spPr>
        <a:xfrm>
          <a:off x="10061864" y="536864"/>
          <a:ext cx="9940636" cy="510886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kumimoji="1" lang="en-US" altLang="ja-JP" sz="3200"/>
        </a:p>
        <a:p>
          <a:r>
            <a:rPr kumimoji="1" lang="ja-JP" altLang="en-US" sz="3200"/>
            <a:t>①マッチ</a:t>
          </a:r>
          <a:r>
            <a:rPr kumimoji="1" lang="en-US" altLang="ja-JP" sz="3200"/>
            <a:t>No</a:t>
          </a:r>
          <a:r>
            <a:rPr kumimoji="1" lang="ja-JP" altLang="en-US" sz="3200"/>
            <a:t>を入力すると対戦カード等が出てきます。</a:t>
          </a:r>
          <a:endParaRPr kumimoji="1" lang="en-US" altLang="ja-JP" sz="3200"/>
        </a:p>
        <a:p>
          <a:r>
            <a:rPr kumimoji="1" lang="ja-JP" altLang="en-US" sz="3200"/>
            <a:t>②以降「領収書台紙」「主管審判日当」「交通費補助」に反</a:t>
          </a:r>
          <a:endParaRPr kumimoji="1" lang="en-US" altLang="ja-JP" sz="3200"/>
        </a:p>
        <a:p>
          <a:r>
            <a:rPr kumimoji="1" lang="ja-JP" altLang="en-US" sz="3200"/>
            <a:t>　　映されます。</a:t>
          </a:r>
          <a:endParaRPr kumimoji="1" lang="en-US" altLang="ja-JP" sz="3200"/>
        </a:p>
        <a:p>
          <a:r>
            <a:rPr kumimoji="1" lang="ja-JP" altLang="en-US" sz="3200"/>
            <a:t>③それ以外のグレー部分の必要な箇所に適宜入力してく　　</a:t>
          </a:r>
          <a:endParaRPr kumimoji="1" lang="en-US" altLang="ja-JP" sz="3200"/>
        </a:p>
        <a:p>
          <a:r>
            <a:rPr kumimoji="1" lang="ja-JP" altLang="en-US" sz="3200"/>
            <a:t>　　ださい。</a:t>
          </a:r>
          <a:endParaRPr kumimoji="1" lang="en-US" altLang="ja-JP" sz="3200"/>
        </a:p>
        <a:p>
          <a:r>
            <a:rPr kumimoji="1" lang="ja-JP" altLang="en-US" sz="3200"/>
            <a:t>④もし、会場等の変更がある場合「マッチデータ」シートの</a:t>
          </a:r>
          <a:endParaRPr kumimoji="1" lang="en-US" altLang="ja-JP" sz="3200"/>
        </a:p>
        <a:p>
          <a:r>
            <a:rPr kumimoji="1" lang="ja-JP" altLang="en-US" sz="3200"/>
            <a:t>　　方で変更してください。</a:t>
          </a:r>
          <a:endParaRPr kumimoji="1" lang="en-US" altLang="ja-JP" sz="32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0</xdr:colOff>
      <xdr:row>8</xdr:row>
      <xdr:rowOff>9525</xdr:rowOff>
    </xdr:from>
    <xdr:to>
      <xdr:col>30</xdr:col>
      <xdr:colOff>257175</xdr:colOff>
      <xdr:row>10</xdr:row>
      <xdr:rowOff>133350</xdr:rowOff>
    </xdr:to>
    <xdr:grpSp>
      <xdr:nvGrpSpPr>
        <xdr:cNvPr id="190605" name="Group 1"/>
        <xdr:cNvGrpSpPr>
          <a:grpSpLocks/>
        </xdr:cNvGrpSpPr>
      </xdr:nvGrpSpPr>
      <xdr:grpSpPr bwMode="auto">
        <a:xfrm>
          <a:off x="6146800" y="2130425"/>
          <a:ext cx="2492375" cy="441325"/>
          <a:chOff x="638" y="223"/>
          <a:chExt cx="259" cy="45"/>
        </a:xfrm>
      </xdr:grpSpPr>
      <xdr:sp macro="" textlink="">
        <xdr:nvSpPr>
          <xdr:cNvPr id="190625" name="Line 2"/>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26" name="AutoShape 3"/>
          <xdr:cNvCxnSpPr>
            <a:cxnSpLocks noChangeShapeType="1"/>
            <a:stCxn id="190625"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0</xdr:colOff>
      <xdr:row>11</xdr:row>
      <xdr:rowOff>123825</xdr:rowOff>
    </xdr:from>
    <xdr:to>
      <xdr:col>31</xdr:col>
      <xdr:colOff>19050</xdr:colOff>
      <xdr:row>11</xdr:row>
      <xdr:rowOff>123825</xdr:rowOff>
    </xdr:to>
    <xdr:sp macro="" textlink="">
      <xdr:nvSpPr>
        <xdr:cNvPr id="190606" name="Line 4"/>
        <xdr:cNvSpPr>
          <a:spLocks noChangeShapeType="1"/>
        </xdr:cNvSpPr>
      </xdr:nvSpPr>
      <xdr:spPr bwMode="auto">
        <a:xfrm>
          <a:off x="6076950" y="2790825"/>
          <a:ext cx="2505075" cy="0"/>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lientData/>
  </xdr:twoCellAnchor>
  <xdr:twoCellAnchor>
    <xdr:from>
      <xdr:col>21</xdr:col>
      <xdr:colOff>257175</xdr:colOff>
      <xdr:row>13</xdr:row>
      <xdr:rowOff>142875</xdr:rowOff>
    </xdr:from>
    <xdr:to>
      <xdr:col>30</xdr:col>
      <xdr:colOff>247650</xdr:colOff>
      <xdr:row>14</xdr:row>
      <xdr:rowOff>142875</xdr:rowOff>
    </xdr:to>
    <xdr:grpSp>
      <xdr:nvGrpSpPr>
        <xdr:cNvPr id="190607" name="Group 5"/>
        <xdr:cNvGrpSpPr>
          <a:grpSpLocks/>
        </xdr:cNvGrpSpPr>
      </xdr:nvGrpSpPr>
      <xdr:grpSpPr bwMode="auto">
        <a:xfrm>
          <a:off x="6124575" y="3343275"/>
          <a:ext cx="2505075" cy="254000"/>
          <a:chOff x="638" y="364"/>
          <a:chExt cx="260" cy="26"/>
        </a:xfrm>
      </xdr:grpSpPr>
      <xdr:sp macro="" textlink="">
        <xdr:nvSpPr>
          <xdr:cNvPr id="190623" name="Line 6"/>
          <xdr:cNvSpPr>
            <a:spLocks noChangeShapeType="1"/>
          </xdr:cNvSpPr>
        </xdr:nvSpPr>
        <xdr:spPr bwMode="auto">
          <a:xfrm>
            <a:off x="638" y="364"/>
            <a:ext cx="30" cy="2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24" name="AutoShape 7"/>
          <xdr:cNvCxnSpPr>
            <a:cxnSpLocks noChangeShapeType="1"/>
          </xdr:cNvCxnSpPr>
        </xdr:nvCxnSpPr>
        <xdr:spPr bwMode="auto">
          <a:xfrm>
            <a:off x="668" y="390"/>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0</xdr:colOff>
      <xdr:row>21</xdr:row>
      <xdr:rowOff>0</xdr:rowOff>
    </xdr:from>
    <xdr:to>
      <xdr:col>30</xdr:col>
      <xdr:colOff>257175</xdr:colOff>
      <xdr:row>23</xdr:row>
      <xdr:rowOff>123825</xdr:rowOff>
    </xdr:to>
    <xdr:grpSp>
      <xdr:nvGrpSpPr>
        <xdr:cNvPr id="190608" name="Group 8"/>
        <xdr:cNvGrpSpPr>
          <a:grpSpLocks/>
        </xdr:cNvGrpSpPr>
      </xdr:nvGrpSpPr>
      <xdr:grpSpPr bwMode="auto">
        <a:xfrm>
          <a:off x="6146800" y="5232400"/>
          <a:ext cx="2492375" cy="441325"/>
          <a:chOff x="638" y="223"/>
          <a:chExt cx="259" cy="45"/>
        </a:xfrm>
      </xdr:grpSpPr>
      <xdr:sp macro="" textlink="">
        <xdr:nvSpPr>
          <xdr:cNvPr id="190621" name="Line 9"/>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22" name="AutoShape 10"/>
          <xdr:cNvCxnSpPr>
            <a:cxnSpLocks noChangeShapeType="1"/>
            <a:stCxn id="190621"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9525</xdr:colOff>
      <xdr:row>26</xdr:row>
      <xdr:rowOff>171450</xdr:rowOff>
    </xdr:from>
    <xdr:to>
      <xdr:col>30</xdr:col>
      <xdr:colOff>266700</xdr:colOff>
      <xdr:row>28</xdr:row>
      <xdr:rowOff>104775</xdr:rowOff>
    </xdr:to>
    <xdr:grpSp>
      <xdr:nvGrpSpPr>
        <xdr:cNvPr id="190609" name="Group 11"/>
        <xdr:cNvGrpSpPr>
          <a:grpSpLocks/>
        </xdr:cNvGrpSpPr>
      </xdr:nvGrpSpPr>
      <xdr:grpSpPr bwMode="auto">
        <a:xfrm>
          <a:off x="6156325" y="6483350"/>
          <a:ext cx="2492375" cy="441325"/>
          <a:chOff x="638" y="223"/>
          <a:chExt cx="259" cy="45"/>
        </a:xfrm>
      </xdr:grpSpPr>
      <xdr:sp macro="" textlink="">
        <xdr:nvSpPr>
          <xdr:cNvPr id="190619" name="Line 12"/>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20" name="AutoShape 13"/>
          <xdr:cNvCxnSpPr>
            <a:cxnSpLocks noChangeShapeType="1"/>
            <a:stCxn id="190619"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9525</xdr:colOff>
      <xdr:row>29</xdr:row>
      <xdr:rowOff>200025</xdr:rowOff>
    </xdr:from>
    <xdr:to>
      <xdr:col>30</xdr:col>
      <xdr:colOff>266700</xdr:colOff>
      <xdr:row>31</xdr:row>
      <xdr:rowOff>133350</xdr:rowOff>
    </xdr:to>
    <xdr:grpSp>
      <xdr:nvGrpSpPr>
        <xdr:cNvPr id="190610" name="Group 14"/>
        <xdr:cNvGrpSpPr>
          <a:grpSpLocks/>
        </xdr:cNvGrpSpPr>
      </xdr:nvGrpSpPr>
      <xdr:grpSpPr bwMode="auto">
        <a:xfrm>
          <a:off x="6156325" y="7273925"/>
          <a:ext cx="2492375" cy="441325"/>
          <a:chOff x="638" y="223"/>
          <a:chExt cx="259" cy="45"/>
        </a:xfrm>
      </xdr:grpSpPr>
      <xdr:sp macro="" textlink="">
        <xdr:nvSpPr>
          <xdr:cNvPr id="190617" name="Line 15"/>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18" name="AutoShape 16"/>
          <xdr:cNvCxnSpPr>
            <a:cxnSpLocks noChangeShapeType="1"/>
            <a:stCxn id="190617"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9525</xdr:colOff>
      <xdr:row>39</xdr:row>
      <xdr:rowOff>200025</xdr:rowOff>
    </xdr:from>
    <xdr:to>
      <xdr:col>30</xdr:col>
      <xdr:colOff>266700</xdr:colOff>
      <xdr:row>41</xdr:row>
      <xdr:rowOff>133350</xdr:rowOff>
    </xdr:to>
    <xdr:grpSp>
      <xdr:nvGrpSpPr>
        <xdr:cNvPr id="190611" name="Group 17"/>
        <xdr:cNvGrpSpPr>
          <a:grpSpLocks/>
        </xdr:cNvGrpSpPr>
      </xdr:nvGrpSpPr>
      <xdr:grpSpPr bwMode="auto">
        <a:xfrm>
          <a:off x="6156325" y="9623425"/>
          <a:ext cx="2492375" cy="441325"/>
          <a:chOff x="638" y="223"/>
          <a:chExt cx="259" cy="45"/>
        </a:xfrm>
      </xdr:grpSpPr>
      <xdr:sp macro="" textlink="">
        <xdr:nvSpPr>
          <xdr:cNvPr id="190615" name="Line 18"/>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16" name="AutoShape 19"/>
          <xdr:cNvCxnSpPr>
            <a:cxnSpLocks noChangeShapeType="1"/>
            <a:stCxn id="190615"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twoCellAnchor>
    <xdr:from>
      <xdr:col>22</xdr:col>
      <xdr:colOff>9525</xdr:colOff>
      <xdr:row>46</xdr:row>
      <xdr:rowOff>200025</xdr:rowOff>
    </xdr:from>
    <xdr:to>
      <xdr:col>30</xdr:col>
      <xdr:colOff>266700</xdr:colOff>
      <xdr:row>48</xdr:row>
      <xdr:rowOff>133350</xdr:rowOff>
    </xdr:to>
    <xdr:grpSp>
      <xdr:nvGrpSpPr>
        <xdr:cNvPr id="190612" name="Group 20"/>
        <xdr:cNvGrpSpPr>
          <a:grpSpLocks/>
        </xdr:cNvGrpSpPr>
      </xdr:nvGrpSpPr>
      <xdr:grpSpPr bwMode="auto">
        <a:xfrm>
          <a:off x="6156325" y="11210925"/>
          <a:ext cx="2492375" cy="441325"/>
          <a:chOff x="638" y="223"/>
          <a:chExt cx="259" cy="45"/>
        </a:xfrm>
      </xdr:grpSpPr>
      <xdr:sp macro="" textlink="">
        <xdr:nvSpPr>
          <xdr:cNvPr id="190613" name="Line 21"/>
          <xdr:cNvSpPr>
            <a:spLocks noChangeShapeType="1"/>
          </xdr:cNvSpPr>
        </xdr:nvSpPr>
        <xdr:spPr bwMode="auto">
          <a:xfrm flipV="1">
            <a:off x="638" y="223"/>
            <a:ext cx="29" cy="45"/>
          </a:xfrm>
          <a:prstGeom prst="line">
            <a:avLst/>
          </a:prstGeom>
          <a:noFill/>
          <a:ln w="19050">
            <a:solidFill>
              <a:srgbClr val="000000"/>
            </a:solidFill>
            <a:round/>
            <a:headEnd type="triangle" w="med" len="med"/>
            <a:tailEnd/>
          </a:ln>
          <a:extLst>
            <a:ext uri="{909E8E84-426E-40DD-AFC4-6F175D3DCCD1}">
              <a14:hiddenFill xmlns:a14="http://schemas.microsoft.com/office/drawing/2010/main">
                <a:noFill/>
              </a14:hiddenFill>
            </a:ext>
          </a:extLst>
        </xdr:spPr>
      </xdr:sp>
      <xdr:cxnSp macro="">
        <xdr:nvCxnSpPr>
          <xdr:cNvPr id="190614" name="AutoShape 22"/>
          <xdr:cNvCxnSpPr>
            <a:cxnSpLocks noChangeShapeType="1"/>
            <a:stCxn id="190613" idx="1"/>
          </xdr:cNvCxnSpPr>
        </xdr:nvCxnSpPr>
        <xdr:spPr bwMode="auto">
          <a:xfrm>
            <a:off x="667" y="223"/>
            <a:ext cx="230" cy="0"/>
          </a:xfrm>
          <a:prstGeom prst="straightConnector1">
            <a:avLst/>
          </a:prstGeom>
          <a:noFill/>
          <a:ln w="19050">
            <a:solidFill>
              <a:srgbClr val="000000"/>
            </a:solidFill>
            <a:round/>
            <a:headEnd/>
            <a:tailEnd/>
          </a:ln>
          <a:extLst>
            <a:ext uri="{909E8E84-426E-40DD-AFC4-6F175D3DCCD1}">
              <a14:hiddenFill xmlns:a14="http://schemas.microsoft.com/office/drawing/2010/main">
                <a:noFill/>
              </a14:hiddenFill>
            </a:ext>
          </a:extLst>
        </xdr:spPr>
      </xdr:cxn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39640;&#20307;&#36899;&#65403;&#65391;&#65398;&#65392;&#23554;&#38272;&#37096;\PLANNING\&#31478;&#25216;&#20250;&#12503;&#12521;&#12531;\&#12304;2&#31278;&#30003;&#36796;&#26360;&#12305;07&#65295;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Downloads/Documents%20and%20Settings/KATSUHIKO-KUBO/My%20Documents/&#23721;&#25163;&#30476;2&#31278;&#22996;&#21729;&#20250;&#12469;&#12483;&#12459;&#12540;&#35352;&#37682;&#29992;&#32025;&#21407;&#29256;200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目次"/>
      <sheetName val="i-YOUTH　LEAGUE"/>
      <sheetName val="次年度i-YOUTH　LEAGUE参加申請書"/>
      <sheetName val="高総体"/>
      <sheetName val="高総体ｴﾝﾄﾘｰ変更"/>
      <sheetName val="県民体"/>
      <sheetName val="県民体エントリー変更"/>
      <sheetName val="選手権1～2次大会申込書"/>
      <sheetName val="選手権2次ｴﾝﾄﾘｰ変更"/>
      <sheetName val="選手権決勝大会"/>
      <sheetName val="新人大会申込書"/>
      <sheetName val="新人ｴﾝﾄﾘｰ変更"/>
      <sheetName val="選抜交流"/>
      <sheetName val="部員データ"/>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シート"/>
      <sheetName val="Sheet3"/>
      <sheetName val="公式記録用紙（印刷用）"/>
      <sheetName val="試合メンバー表"/>
      <sheetName val="マッチデータ"/>
      <sheetName val="受付メンバーデータ"/>
      <sheetName val="受付チームデータ"/>
      <sheetName val="作業用記録用紙"/>
      <sheetName val="大会参加選手データ"/>
      <sheetName val="大会出場チームデータ"/>
      <sheetName val="Sheet2"/>
      <sheetName val="Sheet1"/>
    </sheetNames>
    <sheetDataSet>
      <sheetData sheetId="0"/>
      <sheetData sheetId="1"/>
      <sheetData sheetId="2"/>
      <sheetData sheetId="3"/>
      <sheetData sheetId="4">
        <row r="3">
          <cell r="E3" t="str">
            <v>第４６回東北高等学校サッカー選手権大会</v>
          </cell>
        </row>
        <row r="4">
          <cell r="E4" t="str">
            <v>盛岡南公園陸上競技場Ａ</v>
          </cell>
        </row>
        <row r="5">
          <cell r="E5">
            <v>38233</v>
          </cell>
        </row>
        <row r="6">
          <cell r="E6">
            <v>0.45833333333333331</v>
          </cell>
          <cell r="J6" t="str">
            <v>久保勝彦</v>
          </cell>
        </row>
        <row r="7">
          <cell r="J7" t="str">
            <v>久保勝彦１</v>
          </cell>
        </row>
        <row r="8">
          <cell r="J8" t="str">
            <v>久保勝彦２</v>
          </cell>
        </row>
        <row r="9">
          <cell r="E9">
            <v>90</v>
          </cell>
          <cell r="J9" t="str">
            <v>久保勝彦４</v>
          </cell>
        </row>
        <row r="10">
          <cell r="E10">
            <v>20</v>
          </cell>
        </row>
        <row r="11">
          <cell r="E11" t="str">
            <v>晴れ</v>
          </cell>
          <cell r="J11" t="str">
            <v>久保勝彦きろく</v>
          </cell>
        </row>
        <row r="12">
          <cell r="E12">
            <v>25</v>
          </cell>
        </row>
        <row r="13">
          <cell r="E13" t="str">
            <v>無風</v>
          </cell>
        </row>
        <row r="14">
          <cell r="E14" t="str">
            <v>クレー</v>
          </cell>
          <cell r="J14">
            <v>30</v>
          </cell>
        </row>
        <row r="15">
          <cell r="E15" t="str">
            <v>良</v>
          </cell>
        </row>
      </sheetData>
      <sheetData sheetId="5">
        <row r="2">
          <cell r="G2" t="str">
            <v>盛岡北</v>
          </cell>
          <cell r="T2" t="str">
            <v>盛岡商業</v>
          </cell>
        </row>
      </sheetData>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N34"/>
  <sheetViews>
    <sheetView showGridLines="0" tabSelected="1" workbookViewId="0">
      <selection activeCell="C19" sqref="C19"/>
    </sheetView>
  </sheetViews>
  <sheetFormatPr defaultRowHeight="13.5"/>
  <cols>
    <col min="1" max="1" width="3.875" customWidth="1"/>
    <col min="2" max="2" width="4.25" style="43" customWidth="1"/>
  </cols>
  <sheetData>
    <row r="1" spans="1:14" s="50" customFormat="1" ht="21">
      <c r="A1" s="100" t="s">
        <v>107</v>
      </c>
      <c r="B1" s="52"/>
    </row>
    <row r="2" spans="1:14" s="50" customFormat="1">
      <c r="B2" s="52"/>
      <c r="N2" s="101"/>
    </row>
    <row r="3" spans="1:14" s="50" customFormat="1" ht="18.75">
      <c r="A3" s="99" t="s">
        <v>108</v>
      </c>
      <c r="B3" s="52"/>
    </row>
    <row r="4" spans="1:14" s="50" customFormat="1">
      <c r="A4" s="52" t="s">
        <v>78</v>
      </c>
      <c r="B4" s="52" t="s">
        <v>79</v>
      </c>
      <c r="C4" s="50" t="s">
        <v>115</v>
      </c>
    </row>
    <row r="5" spans="1:14" s="50" customFormat="1">
      <c r="A5" s="52" t="s">
        <v>78</v>
      </c>
      <c r="B5" s="52" t="s">
        <v>81</v>
      </c>
      <c r="C5" s="50" t="s">
        <v>114</v>
      </c>
    </row>
    <row r="6" spans="1:14" s="50" customFormat="1">
      <c r="B6" s="52"/>
    </row>
    <row r="7" spans="1:14" s="50" customFormat="1" ht="18.75">
      <c r="A7" s="99" t="s">
        <v>109</v>
      </c>
      <c r="B7" s="52"/>
    </row>
    <row r="8" spans="1:14" s="50" customFormat="1">
      <c r="A8" s="52" t="s">
        <v>78</v>
      </c>
      <c r="B8" s="52" t="s">
        <v>79</v>
      </c>
      <c r="C8" s="50" t="s">
        <v>113</v>
      </c>
    </row>
    <row r="9" spans="1:14" s="50" customFormat="1">
      <c r="A9" s="238" t="s">
        <v>78</v>
      </c>
      <c r="B9" s="238" t="s">
        <v>81</v>
      </c>
      <c r="C9" s="50" t="s">
        <v>339</v>
      </c>
      <c r="D9" s="239"/>
      <c r="E9" s="239"/>
      <c r="F9" s="239"/>
      <c r="G9" s="239"/>
      <c r="H9" s="239"/>
      <c r="I9" s="239"/>
    </row>
    <row r="10" spans="1:14" s="50" customFormat="1">
      <c r="A10" s="52" t="s">
        <v>78</v>
      </c>
      <c r="B10" s="52" t="s">
        <v>82</v>
      </c>
      <c r="C10" s="50" t="s">
        <v>118</v>
      </c>
    </row>
    <row r="11" spans="1:14" s="50" customFormat="1">
      <c r="B11" s="52"/>
    </row>
    <row r="12" spans="1:14" s="50" customFormat="1" ht="18.75">
      <c r="A12" s="99" t="s">
        <v>110</v>
      </c>
      <c r="B12" s="52"/>
    </row>
    <row r="13" spans="1:14" s="50" customFormat="1">
      <c r="A13" s="52" t="s">
        <v>78</v>
      </c>
      <c r="B13" s="52" t="s">
        <v>79</v>
      </c>
      <c r="C13" s="50" t="s">
        <v>199</v>
      </c>
    </row>
    <row r="14" spans="1:14" s="50" customFormat="1">
      <c r="A14" s="52" t="s">
        <v>78</v>
      </c>
      <c r="B14" s="52" t="s">
        <v>81</v>
      </c>
      <c r="C14" s="50" t="s">
        <v>121</v>
      </c>
    </row>
    <row r="15" spans="1:14" s="50" customFormat="1">
      <c r="A15" s="52"/>
      <c r="B15" s="52"/>
    </row>
    <row r="16" spans="1:14" s="50" customFormat="1" ht="18.75">
      <c r="A16" s="99" t="s">
        <v>111</v>
      </c>
      <c r="B16" s="52"/>
    </row>
    <row r="17" spans="1:14" s="50" customFormat="1">
      <c r="A17" s="52" t="s">
        <v>78</v>
      </c>
      <c r="B17" s="52" t="s">
        <v>79</v>
      </c>
      <c r="C17" s="50" t="s">
        <v>122</v>
      </c>
    </row>
    <row r="18" spans="1:14" s="50" customFormat="1">
      <c r="A18" s="52" t="s">
        <v>78</v>
      </c>
      <c r="B18" s="52" t="s">
        <v>81</v>
      </c>
      <c r="C18" s="50" t="s">
        <v>340</v>
      </c>
    </row>
    <row r="19" spans="1:14" s="50" customFormat="1">
      <c r="A19" s="52" t="s">
        <v>78</v>
      </c>
      <c r="B19" s="52" t="s">
        <v>82</v>
      </c>
      <c r="C19" s="50" t="s">
        <v>290</v>
      </c>
    </row>
    <row r="20" spans="1:14" s="50" customFormat="1">
      <c r="A20" s="52" t="s">
        <v>78</v>
      </c>
      <c r="B20" s="52" t="s">
        <v>84</v>
      </c>
      <c r="C20" s="50" t="s">
        <v>124</v>
      </c>
    </row>
    <row r="21" spans="1:14" s="50" customFormat="1">
      <c r="A21" s="52" t="s">
        <v>78</v>
      </c>
      <c r="B21" s="52" t="s">
        <v>85</v>
      </c>
      <c r="C21" s="50" t="s">
        <v>200</v>
      </c>
    </row>
    <row r="22" spans="1:14" s="50" customFormat="1" ht="21">
      <c r="A22" s="52"/>
      <c r="B22" s="52"/>
      <c r="C22" s="44" t="s">
        <v>201</v>
      </c>
    </row>
    <row r="23" spans="1:14" ht="14.25" thickBot="1">
      <c r="A23" s="43"/>
    </row>
    <row r="24" spans="1:14" s="50" customFormat="1" ht="18.75">
      <c r="A24" s="181" t="s">
        <v>112</v>
      </c>
      <c r="B24" s="182"/>
      <c r="C24" s="183"/>
      <c r="D24" s="183"/>
      <c r="E24" s="183"/>
      <c r="F24" s="183"/>
      <c r="G24" s="183"/>
      <c r="H24" s="183"/>
      <c r="I24" s="183"/>
      <c r="J24" s="183"/>
      <c r="K24" s="183"/>
      <c r="L24" s="183"/>
      <c r="M24" s="183"/>
      <c r="N24" s="184"/>
    </row>
    <row r="25" spans="1:14" s="50" customFormat="1">
      <c r="A25" s="185" t="s">
        <v>78</v>
      </c>
      <c r="B25" s="186" t="s">
        <v>79</v>
      </c>
      <c r="C25" s="187" t="s">
        <v>262</v>
      </c>
      <c r="D25" s="188"/>
      <c r="E25" s="188"/>
      <c r="F25" s="188"/>
      <c r="G25" s="188"/>
      <c r="H25" s="188"/>
      <c r="I25" s="188"/>
      <c r="J25" s="188"/>
      <c r="K25" s="188"/>
      <c r="L25" s="188"/>
      <c r="M25" s="188"/>
      <c r="N25" s="189"/>
    </row>
    <row r="26" spans="1:14" s="50" customFormat="1" ht="13.5" customHeight="1">
      <c r="A26" s="185"/>
      <c r="B26" s="190" t="s">
        <v>81</v>
      </c>
      <c r="C26" s="241" t="s">
        <v>263</v>
      </c>
      <c r="D26" s="241"/>
      <c r="E26" s="241"/>
      <c r="F26" s="241"/>
      <c r="G26" s="241"/>
      <c r="H26" s="241"/>
      <c r="I26" s="241"/>
      <c r="J26" s="241"/>
      <c r="K26" s="241"/>
      <c r="L26" s="241"/>
      <c r="M26" s="241"/>
      <c r="N26" s="244"/>
    </row>
    <row r="27" spans="1:14" s="50" customFormat="1" ht="27" customHeight="1">
      <c r="A27" s="185"/>
      <c r="B27" s="190" t="s">
        <v>82</v>
      </c>
      <c r="C27" s="241" t="s">
        <v>266</v>
      </c>
      <c r="D27" s="242"/>
      <c r="E27" s="242"/>
      <c r="F27" s="242"/>
      <c r="G27" s="242"/>
      <c r="H27" s="242"/>
      <c r="I27" s="242"/>
      <c r="J27" s="242"/>
      <c r="K27" s="242"/>
      <c r="L27" s="242"/>
      <c r="M27" s="242"/>
      <c r="N27" s="243"/>
    </row>
    <row r="28" spans="1:14" s="50" customFormat="1" ht="13.5" customHeight="1" thickBot="1">
      <c r="A28" s="191"/>
      <c r="B28" s="192" t="s">
        <v>264</v>
      </c>
      <c r="C28" s="245" t="s">
        <v>267</v>
      </c>
      <c r="D28" s="245"/>
      <c r="E28" s="245"/>
      <c r="F28" s="245"/>
      <c r="G28" s="245"/>
      <c r="H28" s="245"/>
      <c r="I28" s="245"/>
      <c r="J28" s="245"/>
      <c r="K28" s="245"/>
      <c r="L28" s="245"/>
      <c r="M28" s="245"/>
      <c r="N28" s="246"/>
    </row>
    <row r="29" spans="1:14" s="50" customFormat="1" ht="11.25" customHeight="1">
      <c r="A29" s="52"/>
      <c r="B29" s="52"/>
    </row>
    <row r="30" spans="1:14" s="50" customFormat="1" ht="18.75">
      <c r="A30" s="99" t="s">
        <v>116</v>
      </c>
      <c r="B30" s="52"/>
    </row>
    <row r="31" spans="1:14" s="50" customFormat="1">
      <c r="A31" s="52" t="s">
        <v>78</v>
      </c>
      <c r="B31" s="52" t="s">
        <v>79</v>
      </c>
      <c r="C31" s="50" t="s">
        <v>117</v>
      </c>
    </row>
    <row r="32" spans="1:14" s="50" customFormat="1">
      <c r="A32" s="52" t="s">
        <v>78</v>
      </c>
      <c r="B32" s="52" t="s">
        <v>81</v>
      </c>
      <c r="C32" s="50" t="s">
        <v>119</v>
      </c>
    </row>
    <row r="33" spans="1:3" s="50" customFormat="1">
      <c r="A33" s="52" t="s">
        <v>78</v>
      </c>
      <c r="B33" s="52" t="s">
        <v>82</v>
      </c>
      <c r="C33" s="50" t="s">
        <v>120</v>
      </c>
    </row>
    <row r="34" spans="1:3" s="50" customFormat="1">
      <c r="A34" s="52" t="s">
        <v>78</v>
      </c>
      <c r="B34" s="52" t="s">
        <v>84</v>
      </c>
      <c r="C34" s="50" t="s">
        <v>123</v>
      </c>
    </row>
  </sheetData>
  <mergeCells count="3">
    <mergeCell ref="C27:N27"/>
    <mergeCell ref="C26:N26"/>
    <mergeCell ref="C28:N28"/>
  </mergeCells>
  <phoneticPr fontId="2"/>
  <pageMargins left="0.9055118110236221" right="0.70866141732283472" top="0.74803149606299213" bottom="0.74803149606299213"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O41"/>
  <sheetViews>
    <sheetView showGridLines="0" view="pageBreakPreview" zoomScaleNormal="100" workbookViewId="0">
      <selection activeCell="A2" sqref="A2:D2"/>
    </sheetView>
  </sheetViews>
  <sheetFormatPr defaultColWidth="9" defaultRowHeight="13.5"/>
  <cols>
    <col min="1" max="1" width="2.625" style="47" customWidth="1"/>
    <col min="2" max="2" width="9" style="47" customWidth="1"/>
    <col min="3" max="4" width="3.125" style="47" customWidth="1"/>
    <col min="5" max="5" width="6.375" style="47" customWidth="1"/>
    <col min="6" max="6" width="3.125" style="47" customWidth="1"/>
    <col min="7" max="7" width="12.125" style="47" customWidth="1"/>
    <col min="8" max="8" width="5.125" style="47" bestFit="1" customWidth="1"/>
    <col min="9" max="9" width="5" style="47" customWidth="1"/>
    <col min="10" max="10" width="10.125" style="47" customWidth="1"/>
    <col min="11" max="11" width="3.5" style="47" customWidth="1"/>
    <col min="12" max="12" width="9.25" style="47" customWidth="1"/>
    <col min="13" max="13" width="4.125" style="47" customWidth="1"/>
    <col min="14" max="14" width="7.125" style="47" customWidth="1"/>
    <col min="15" max="15" width="5.125" style="47" customWidth="1"/>
    <col min="16" max="16" width="8.75" style="46" customWidth="1"/>
    <col min="17" max="19" width="8.75" style="46" hidden="1" customWidth="1"/>
    <col min="20" max="23" width="9" style="46" hidden="1" customWidth="1"/>
    <col min="24" max="24" width="6.25" style="46" hidden="1" customWidth="1"/>
    <col min="25" max="25" width="9" style="46" hidden="1" customWidth="1"/>
    <col min="26" max="29" width="9" style="47" hidden="1" customWidth="1"/>
    <col min="30" max="249" width="9" style="47" customWidth="1"/>
  </cols>
  <sheetData>
    <row r="1" spans="1:249" s="2" customFormat="1" ht="30" customHeight="1">
      <c r="A1" s="515" t="s">
        <v>294</v>
      </c>
      <c r="B1" s="515"/>
      <c r="C1" s="515"/>
      <c r="D1" s="515"/>
      <c r="E1" s="515"/>
      <c r="F1" s="515"/>
      <c r="G1" s="515"/>
      <c r="H1" s="515"/>
      <c r="I1" s="515"/>
      <c r="J1" s="515"/>
      <c r="K1" s="515"/>
      <c r="L1" s="515"/>
      <c r="M1" s="515"/>
      <c r="N1" s="515"/>
      <c r="O1" s="516"/>
      <c r="P1" s="75"/>
      <c r="Q1" s="75"/>
      <c r="R1" s="45"/>
      <c r="S1" s="45"/>
      <c r="T1" s="45"/>
      <c r="U1" s="45"/>
      <c r="V1" s="45"/>
      <c r="W1" s="45"/>
      <c r="X1" s="45"/>
      <c r="Y1" s="45"/>
    </row>
    <row r="2" spans="1:249" s="45" customFormat="1" ht="15" customHeight="1">
      <c r="A2" s="519" t="s">
        <v>130</v>
      </c>
      <c r="B2" s="520"/>
      <c r="C2" s="520"/>
      <c r="D2" s="520"/>
      <c r="E2" s="521" t="s">
        <v>142</v>
      </c>
      <c r="F2" s="522"/>
      <c r="G2" s="517" t="s">
        <v>165</v>
      </c>
      <c r="H2" s="517"/>
      <c r="I2" s="517"/>
      <c r="J2" s="193" t="s">
        <v>166</v>
      </c>
      <c r="K2" s="517" t="s">
        <v>167</v>
      </c>
      <c r="L2" s="517"/>
      <c r="M2" s="517"/>
      <c r="N2" s="517"/>
      <c r="O2" s="518"/>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A3" s="523" t="str">
        <f>運営経費決算書!$A$7</f>
        <v/>
      </c>
      <c r="B3" s="523"/>
      <c r="C3" s="524"/>
      <c r="D3" s="525"/>
      <c r="E3" s="529" t="str">
        <f>運営経費決算書!$A$10</f>
        <v/>
      </c>
      <c r="F3" s="529"/>
      <c r="G3" s="530" t="str">
        <f>運営経費決算書!$B$10</f>
        <v/>
      </c>
      <c r="H3" s="530"/>
      <c r="I3" s="531"/>
      <c r="J3" s="132">
        <f>運営経費決算書!$E$10</f>
        <v>0</v>
      </c>
      <c r="K3" s="526" t="str">
        <f>運営経費決算書!$F$10</f>
        <v/>
      </c>
      <c r="L3" s="527"/>
      <c r="M3" s="133" t="s">
        <v>97</v>
      </c>
      <c r="N3" s="527" t="str">
        <f>運営経費決算書!$J$10</f>
        <v/>
      </c>
      <c r="O3" s="528"/>
      <c r="P3" s="46"/>
      <c r="Q3" s="46"/>
      <c r="R3" s="46"/>
      <c r="S3" s="37" t="s">
        <v>92</v>
      </c>
      <c r="T3" s="37" t="s">
        <v>93</v>
      </c>
      <c r="U3" s="37" t="s">
        <v>202</v>
      </c>
      <c r="V3" s="37" t="s">
        <v>203</v>
      </c>
      <c r="W3" s="37" t="s">
        <v>94</v>
      </c>
      <c r="X3" s="37" t="s">
        <v>102</v>
      </c>
      <c r="Y3" s="37" t="s">
        <v>101</v>
      </c>
      <c r="Z3" s="37" t="s">
        <v>95</v>
      </c>
      <c r="AA3" s="37" t="s">
        <v>96</v>
      </c>
      <c r="AB3" s="37" t="s">
        <v>103</v>
      </c>
      <c r="AC3" s="10" t="s">
        <v>229</v>
      </c>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s="48" customFormat="1" ht="18.95" customHeight="1">
      <c r="A5" s="86"/>
      <c r="B5" s="73" t="s">
        <v>168</v>
      </c>
      <c r="C5" s="73"/>
      <c r="D5" s="85"/>
      <c r="E5" s="85"/>
      <c r="F5" s="73"/>
      <c r="G5" s="73"/>
      <c r="H5" s="84"/>
      <c r="I5" s="84"/>
      <c r="J5" s="84"/>
      <c r="K5" s="84"/>
      <c r="L5" s="84"/>
      <c r="M5" s="84"/>
      <c r="N5" s="84"/>
      <c r="O5" s="83"/>
      <c r="P5" s="67"/>
      <c r="Q5" s="67">
        <v>0</v>
      </c>
      <c r="R5" s="67"/>
      <c r="S5" s="67"/>
      <c r="T5" s="67"/>
      <c r="U5" s="67"/>
      <c r="V5" s="67"/>
      <c r="W5" s="67"/>
      <c r="X5" s="67"/>
      <c r="Y5" s="67"/>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row>
    <row r="6" spans="1:249" ht="15" customHeight="1">
      <c r="A6" s="465" t="s">
        <v>194</v>
      </c>
      <c r="B6" s="466"/>
      <c r="C6" s="466"/>
      <c r="D6" s="466"/>
      <c r="E6" s="466"/>
      <c r="F6" s="466"/>
      <c r="G6" s="466"/>
      <c r="H6" s="71"/>
      <c r="I6" s="71"/>
      <c r="J6" s="71"/>
      <c r="K6" s="71"/>
      <c r="L6" s="71"/>
      <c r="M6" s="71"/>
      <c r="N6" s="71"/>
      <c r="O6" s="66"/>
      <c r="P6"/>
      <c r="Q6" s="46">
        <v>15</v>
      </c>
      <c r="R6" s="11">
        <v>500</v>
      </c>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ht="26.25" customHeight="1">
      <c r="A7" s="65"/>
      <c r="B7" s="46"/>
      <c r="C7" s="46"/>
      <c r="D7" s="136" t="s">
        <v>169</v>
      </c>
      <c r="E7" s="507"/>
      <c r="F7" s="507"/>
      <c r="G7" s="507"/>
      <c r="H7" s="507"/>
      <c r="I7" s="507"/>
      <c r="J7" s="98" t="s">
        <v>170</v>
      </c>
      <c r="K7" s="46"/>
      <c r="L7" s="46"/>
      <c r="M7" s="46"/>
      <c r="N7" s="46"/>
      <c r="O7" s="66"/>
      <c r="P7" s="11"/>
      <c r="Q7" s="11">
        <v>25</v>
      </c>
      <c r="R7" s="46">
        <v>1000</v>
      </c>
      <c r="S7" s="11"/>
      <c r="T7" s="11"/>
      <c r="U7" s="11"/>
      <c r="V7" s="11"/>
      <c r="W7" s="11"/>
      <c r="X7" s="11"/>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row>
    <row r="8" spans="1:249" ht="15" customHeight="1">
      <c r="A8" s="65"/>
      <c r="B8" s="76" t="s">
        <v>183</v>
      </c>
      <c r="C8" s="76"/>
      <c r="D8" s="46"/>
      <c r="E8" s="46"/>
      <c r="F8" s="46"/>
      <c r="G8" s="46"/>
      <c r="H8" s="46"/>
      <c r="I8" s="46"/>
      <c r="J8" s="46"/>
      <c r="K8" s="46"/>
      <c r="L8" s="46"/>
      <c r="M8" s="46"/>
      <c r="N8" s="46"/>
      <c r="O8" s="66"/>
      <c r="P8"/>
      <c r="Q8" s="46">
        <v>35</v>
      </c>
      <c r="R8" s="11">
        <v>1500</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 customHeight="1">
      <c r="A9" s="65"/>
      <c r="B9" s="463" t="str">
        <f>$G$3</f>
        <v/>
      </c>
      <c r="C9" s="463"/>
      <c r="D9" s="463"/>
      <c r="E9" s="463"/>
      <c r="F9" s="463"/>
      <c r="G9" s="463"/>
      <c r="H9" s="46"/>
      <c r="I9" s="46"/>
      <c r="J9" s="46"/>
      <c r="K9" s="46"/>
      <c r="L9" s="46"/>
      <c r="M9" s="46"/>
      <c r="N9" s="46"/>
      <c r="O9" s="66"/>
      <c r="P9"/>
      <c r="Q9" s="46">
        <v>45</v>
      </c>
      <c r="R9" s="46">
        <v>2000</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ht="20.25" customHeight="1">
      <c r="A10" s="65"/>
      <c r="B10" s="64" t="s">
        <v>172</v>
      </c>
      <c r="C10" s="122"/>
      <c r="D10" s="135"/>
      <c r="E10" s="135"/>
      <c r="F10" s="122"/>
      <c r="G10" s="122"/>
      <c r="H10" s="122"/>
      <c r="I10" s="122"/>
      <c r="J10" s="122"/>
      <c r="K10" s="122"/>
      <c r="L10" s="122"/>
      <c r="M10" s="122"/>
      <c r="N10" s="122"/>
      <c r="O10" s="66"/>
      <c r="P10"/>
      <c r="Q10" s="46">
        <v>60</v>
      </c>
      <c r="R10" s="11">
        <v>2500</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ht="26.25" customHeight="1">
      <c r="A11" s="65"/>
      <c r="B11" s="64" t="s">
        <v>174</v>
      </c>
      <c r="C11" s="64"/>
      <c r="D11" s="122"/>
      <c r="E11" s="122"/>
      <c r="F11" s="122"/>
      <c r="G11" s="122"/>
      <c r="H11" s="134"/>
      <c r="I11" s="134"/>
      <c r="J11" s="532" t="s">
        <v>261</v>
      </c>
      <c r="K11" s="532"/>
      <c r="L11" s="532"/>
      <c r="M11" s="532"/>
      <c r="N11" s="46"/>
      <c r="O11" s="66"/>
      <c r="P11"/>
      <c r="Q11" s="46">
        <v>75</v>
      </c>
      <c r="R11" s="46">
        <v>3000</v>
      </c>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15" customHeight="1">
      <c r="A12" s="65"/>
      <c r="B12" s="46"/>
      <c r="C12" s="46"/>
      <c r="D12" s="46" t="s">
        <v>197</v>
      </c>
      <c r="E12" s="46"/>
      <c r="F12" s="46"/>
      <c r="G12" s="46"/>
      <c r="H12" s="46"/>
      <c r="I12" s="46"/>
      <c r="J12" s="46"/>
      <c r="K12" s="46"/>
      <c r="L12" s="46"/>
      <c r="M12" s="46"/>
      <c r="N12" s="46"/>
      <c r="O12" s="66"/>
      <c r="P12"/>
      <c r="Q12" s="46">
        <v>90</v>
      </c>
      <c r="R12" s="11">
        <v>3500</v>
      </c>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ht="22.5" customHeight="1">
      <c r="A13" s="80"/>
      <c r="B13" s="508" t="s">
        <v>184</v>
      </c>
      <c r="C13" s="508"/>
      <c r="D13" s="508"/>
      <c r="E13" s="508"/>
      <c r="F13" s="508"/>
      <c r="G13" s="508"/>
      <c r="H13" s="508"/>
      <c r="I13" s="508"/>
      <c r="J13" s="509" t="s">
        <v>185</v>
      </c>
      <c r="K13" s="509"/>
      <c r="L13" s="508" t="s">
        <v>186</v>
      </c>
      <c r="M13" s="508"/>
      <c r="N13" s="508"/>
      <c r="O13" s="79"/>
      <c r="P13"/>
      <c r="Q13" s="46">
        <v>110</v>
      </c>
      <c r="R13" s="46">
        <v>4000</v>
      </c>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s="49" customFormat="1" ht="22.5" customHeight="1">
      <c r="A14" s="91"/>
      <c r="B14" s="511"/>
      <c r="C14" s="512"/>
      <c r="D14" s="512"/>
      <c r="E14" s="512"/>
      <c r="F14" s="89" t="s">
        <v>187</v>
      </c>
      <c r="G14" s="512"/>
      <c r="H14" s="512"/>
      <c r="I14" s="513"/>
      <c r="J14" s="514"/>
      <c r="K14" s="514"/>
      <c r="L14" s="510"/>
      <c r="M14" s="510"/>
      <c r="N14" s="510"/>
      <c r="O14" s="90"/>
      <c r="P14" s="78"/>
      <c r="Q14" s="78">
        <v>130</v>
      </c>
      <c r="R14" s="11">
        <v>4500</v>
      </c>
      <c r="S14" s="78"/>
      <c r="T14" s="78"/>
      <c r="U14" s="78"/>
      <c r="V14" s="78"/>
      <c r="W14" s="78"/>
      <c r="X14" s="78"/>
      <c r="Y14" s="78"/>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row>
    <row r="15" spans="1:249" s="50" customFormat="1" ht="3.75" customHeight="1">
      <c r="A15" s="93"/>
      <c r="B15" s="81"/>
      <c r="C15" s="81"/>
      <c r="D15" s="81"/>
      <c r="E15" s="81"/>
      <c r="F15" s="81"/>
      <c r="G15" s="81"/>
      <c r="H15" s="95"/>
      <c r="I15" s="95"/>
      <c r="J15" s="96"/>
      <c r="K15" s="64"/>
      <c r="L15" s="97"/>
      <c r="M15" s="97"/>
      <c r="N15" s="97"/>
      <c r="O15" s="92"/>
      <c r="P15" s="88"/>
      <c r="Q15" s="88">
        <v>150</v>
      </c>
      <c r="R15" s="46">
        <v>5000</v>
      </c>
      <c r="S15" s="88"/>
      <c r="T15" s="88"/>
      <c r="U15" s="88"/>
      <c r="V15" s="88"/>
      <c r="W15" s="88"/>
      <c r="X15" s="88"/>
      <c r="Y15" s="88"/>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row>
    <row r="16" spans="1:249" ht="18.75" customHeight="1">
      <c r="A16" s="86"/>
      <c r="B16" s="73" t="s">
        <v>168</v>
      </c>
      <c r="C16" s="73"/>
      <c r="D16" s="85"/>
      <c r="E16" s="85"/>
      <c r="F16" s="73"/>
      <c r="G16" s="73"/>
      <c r="H16" s="84"/>
      <c r="I16" s="84"/>
      <c r="J16" s="84"/>
      <c r="K16" s="84"/>
      <c r="L16" s="84"/>
      <c r="M16" s="84"/>
      <c r="N16" s="84"/>
      <c r="O16" s="83"/>
      <c r="P16"/>
      <c r="Q16" s="46">
        <v>200</v>
      </c>
      <c r="R16" s="46">
        <v>5000</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1:249" s="48" customFormat="1" ht="15" customHeight="1">
      <c r="A17" s="465" t="s">
        <v>194</v>
      </c>
      <c r="B17" s="466"/>
      <c r="C17" s="466"/>
      <c r="D17" s="466"/>
      <c r="E17" s="466"/>
      <c r="F17" s="466"/>
      <c r="G17" s="466"/>
      <c r="H17" s="71"/>
      <c r="I17" s="71"/>
      <c r="J17" s="71"/>
      <c r="K17" s="71"/>
      <c r="L17" s="71"/>
      <c r="M17" s="71"/>
      <c r="N17" s="71"/>
      <c r="O17" s="66"/>
      <c r="P17" s="67"/>
      <c r="Q17" s="67"/>
      <c r="R17" s="67"/>
      <c r="S17" s="67"/>
      <c r="T17" s="67"/>
      <c r="U17" s="67"/>
      <c r="V17" s="67"/>
      <c r="W17" s="67"/>
      <c r="X17" s="67"/>
      <c r="Y17" s="67"/>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row>
    <row r="18" spans="1:249" ht="26.25" customHeight="1">
      <c r="A18" s="65"/>
      <c r="B18" s="46"/>
      <c r="C18" s="46"/>
      <c r="D18" s="136" t="s">
        <v>169</v>
      </c>
      <c r="E18" s="507"/>
      <c r="F18" s="507"/>
      <c r="G18" s="507"/>
      <c r="H18" s="507"/>
      <c r="I18" s="507"/>
      <c r="J18" s="98" t="s">
        <v>170</v>
      </c>
      <c r="K18" s="46"/>
      <c r="L18" s="46"/>
      <c r="M18" s="46"/>
      <c r="N18" s="46"/>
      <c r="O18" s="66"/>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row>
    <row r="19" spans="1:249" ht="15" customHeight="1">
      <c r="A19" s="65"/>
      <c r="B19" s="76" t="s">
        <v>183</v>
      </c>
      <c r="C19" s="76"/>
      <c r="D19" s="46"/>
      <c r="E19" s="46"/>
      <c r="F19" s="46"/>
      <c r="G19" s="46"/>
      <c r="H19" s="46"/>
      <c r="I19" s="46"/>
      <c r="J19" s="46"/>
      <c r="K19" s="46"/>
      <c r="L19" s="46"/>
      <c r="M19" s="46"/>
      <c r="N19" s="46"/>
      <c r="O19" s="66"/>
      <c r="P19" s="11"/>
      <c r="Q19" s="11"/>
      <c r="R19" s="11"/>
      <c r="S19" s="11"/>
      <c r="T19" s="11"/>
      <c r="U19" s="11"/>
      <c r="V19" s="11"/>
      <c r="W19" s="11"/>
      <c r="X19" s="11"/>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row>
    <row r="20" spans="1:249" ht="15" customHeight="1">
      <c r="A20" s="65"/>
      <c r="B20" s="463" t="str">
        <f>$G$3</f>
        <v/>
      </c>
      <c r="C20" s="463"/>
      <c r="D20" s="463"/>
      <c r="E20" s="463"/>
      <c r="F20" s="463"/>
      <c r="G20" s="463"/>
      <c r="H20" s="46"/>
      <c r="I20" s="46"/>
      <c r="J20" s="46"/>
      <c r="K20" s="46"/>
      <c r="L20" s="46"/>
      <c r="M20" s="46"/>
      <c r="N20" s="46"/>
      <c r="O20" s="66"/>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row>
    <row r="21" spans="1:249" ht="19.5" customHeight="1">
      <c r="A21" s="65"/>
      <c r="B21" s="64" t="s">
        <v>172</v>
      </c>
      <c r="C21" s="122"/>
      <c r="D21" s="135"/>
      <c r="E21" s="135"/>
      <c r="F21" s="122"/>
      <c r="G21" s="122"/>
      <c r="H21" s="122"/>
      <c r="I21" s="122"/>
      <c r="J21" s="122"/>
      <c r="K21" s="122"/>
      <c r="L21" s="122"/>
      <c r="M21" s="122"/>
      <c r="N21" s="122"/>
      <c r="O21" s="66"/>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row>
    <row r="22" spans="1:249" ht="26.25" customHeight="1">
      <c r="A22" s="65"/>
      <c r="B22" s="64" t="s">
        <v>174</v>
      </c>
      <c r="C22" s="64"/>
      <c r="D22" s="122"/>
      <c r="E22" s="122"/>
      <c r="F22" s="122"/>
      <c r="G22" s="122"/>
      <c r="H22" s="134"/>
      <c r="I22" s="134"/>
      <c r="J22" s="532" t="s">
        <v>261</v>
      </c>
      <c r="K22" s="532"/>
      <c r="L22" s="532"/>
      <c r="M22" s="532"/>
      <c r="N22" s="46"/>
      <c r="O22" s="66"/>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row>
    <row r="23" spans="1:249" ht="15" customHeight="1">
      <c r="A23" s="65"/>
      <c r="B23" s="46"/>
      <c r="C23" s="46"/>
      <c r="D23" s="46" t="s">
        <v>197</v>
      </c>
      <c r="E23" s="46"/>
      <c r="F23" s="46"/>
      <c r="G23" s="46"/>
      <c r="H23" s="46"/>
      <c r="I23" s="46"/>
      <c r="J23" s="46"/>
      <c r="K23" s="46"/>
      <c r="L23" s="46"/>
      <c r="M23" s="46"/>
      <c r="N23" s="46"/>
      <c r="O23" s="66"/>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row>
    <row r="24" spans="1:249" ht="22.5" customHeight="1">
      <c r="A24" s="80"/>
      <c r="B24" s="508" t="s">
        <v>184</v>
      </c>
      <c r="C24" s="508"/>
      <c r="D24" s="508"/>
      <c r="E24" s="508"/>
      <c r="F24" s="508"/>
      <c r="G24" s="508"/>
      <c r="H24" s="508"/>
      <c r="I24" s="508"/>
      <c r="J24" s="509" t="s">
        <v>185</v>
      </c>
      <c r="K24" s="509"/>
      <c r="L24" s="508" t="s">
        <v>186</v>
      </c>
      <c r="M24" s="508"/>
      <c r="N24" s="508"/>
      <c r="O24" s="79"/>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ht="22.5" customHeight="1">
      <c r="A25" s="91"/>
      <c r="B25" s="511"/>
      <c r="C25" s="512"/>
      <c r="D25" s="512"/>
      <c r="E25" s="512"/>
      <c r="F25" s="89" t="s">
        <v>187</v>
      </c>
      <c r="G25" s="512"/>
      <c r="H25" s="512"/>
      <c r="I25" s="513"/>
      <c r="J25" s="514"/>
      <c r="K25" s="514"/>
      <c r="L25" s="510"/>
      <c r="M25" s="510"/>
      <c r="N25" s="510"/>
      <c r="O25" s="90"/>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s="49" customFormat="1" ht="3.75" customHeight="1">
      <c r="A26" s="93"/>
      <c r="B26" s="81"/>
      <c r="C26" s="81"/>
      <c r="D26" s="81"/>
      <c r="E26" s="81"/>
      <c r="F26" s="81"/>
      <c r="G26" s="81"/>
      <c r="H26" s="95"/>
      <c r="I26" s="95"/>
      <c r="J26" s="96"/>
      <c r="K26" s="64"/>
      <c r="L26" s="97"/>
      <c r="M26" s="97"/>
      <c r="N26" s="97"/>
      <c r="O26" s="92"/>
      <c r="P26" s="78"/>
      <c r="Q26" s="78"/>
      <c r="R26" s="78"/>
      <c r="S26" s="78"/>
      <c r="T26" s="78"/>
      <c r="U26" s="78"/>
      <c r="V26" s="78"/>
      <c r="W26" s="78"/>
      <c r="X26" s="78"/>
      <c r="Y26" s="78"/>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row>
    <row r="27" spans="1:249" s="50" customFormat="1" ht="18.75" customHeight="1">
      <c r="A27" s="86"/>
      <c r="B27" s="73" t="s">
        <v>168</v>
      </c>
      <c r="C27" s="73"/>
      <c r="D27" s="85"/>
      <c r="E27" s="85"/>
      <c r="F27" s="73"/>
      <c r="G27" s="73"/>
      <c r="H27" s="84"/>
      <c r="I27" s="84"/>
      <c r="J27" s="84"/>
      <c r="K27" s="84"/>
      <c r="L27" s="84"/>
      <c r="M27" s="84"/>
      <c r="N27" s="84"/>
      <c r="O27" s="83"/>
      <c r="P27" s="88"/>
      <c r="Q27" s="88"/>
      <c r="R27" s="88"/>
      <c r="S27" s="88"/>
      <c r="T27" s="88"/>
      <c r="U27" s="88"/>
      <c r="V27" s="88"/>
      <c r="W27" s="88"/>
      <c r="X27" s="88"/>
      <c r="Y27" s="88"/>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row>
    <row r="28" spans="1:249" ht="15" customHeight="1">
      <c r="A28" s="465" t="s">
        <v>194</v>
      </c>
      <c r="B28" s="466"/>
      <c r="C28" s="466"/>
      <c r="D28" s="466"/>
      <c r="E28" s="466"/>
      <c r="F28" s="466"/>
      <c r="G28" s="466"/>
      <c r="H28" s="71"/>
      <c r="I28" s="71"/>
      <c r="J28" s="71"/>
      <c r="K28" s="71"/>
      <c r="L28" s="71"/>
      <c r="M28" s="71"/>
      <c r="N28" s="71"/>
      <c r="O28" s="66"/>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row>
    <row r="29" spans="1:249" s="48" customFormat="1" ht="26.25" customHeight="1">
      <c r="A29" s="65"/>
      <c r="B29" s="46"/>
      <c r="C29" s="46"/>
      <c r="D29" s="136" t="s">
        <v>169</v>
      </c>
      <c r="E29" s="507"/>
      <c r="F29" s="507"/>
      <c r="G29" s="507"/>
      <c r="H29" s="507"/>
      <c r="I29" s="507"/>
      <c r="J29" s="98" t="s">
        <v>170</v>
      </c>
      <c r="K29" s="46"/>
      <c r="L29" s="46"/>
      <c r="M29" s="46"/>
      <c r="N29" s="46"/>
      <c r="O29" s="66"/>
      <c r="P29" s="67"/>
      <c r="Q29" s="67"/>
      <c r="R29" s="67"/>
      <c r="S29" s="67"/>
      <c r="T29" s="67"/>
      <c r="U29" s="67"/>
      <c r="V29" s="67"/>
      <c r="W29" s="67"/>
      <c r="X29" s="67"/>
      <c r="Y29" s="67"/>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row>
    <row r="30" spans="1:249" ht="15" customHeight="1">
      <c r="A30" s="65"/>
      <c r="B30" s="76" t="s">
        <v>183</v>
      </c>
      <c r="C30" s="76"/>
      <c r="D30" s="46"/>
      <c r="E30" s="46"/>
      <c r="F30" s="46"/>
      <c r="G30" s="46"/>
      <c r="H30" s="46"/>
      <c r="I30" s="46"/>
      <c r="J30" s="46"/>
      <c r="K30" s="46"/>
      <c r="L30" s="46"/>
      <c r="M30" s="46"/>
      <c r="N30" s="46"/>
      <c r="O30" s="66"/>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row>
    <row r="31" spans="1:249" ht="15" customHeight="1">
      <c r="A31" s="65"/>
      <c r="B31" s="463" t="str">
        <f>$G$3</f>
        <v/>
      </c>
      <c r="C31" s="463"/>
      <c r="D31" s="463"/>
      <c r="E31" s="463"/>
      <c r="F31" s="463"/>
      <c r="G31" s="463"/>
      <c r="H31" s="46"/>
      <c r="I31" s="46"/>
      <c r="J31" s="46"/>
      <c r="K31" s="46"/>
      <c r="L31" s="46"/>
      <c r="M31" s="46"/>
      <c r="N31" s="46"/>
      <c r="O31" s="66"/>
      <c r="P31" s="11"/>
      <c r="Q31" s="11"/>
      <c r="R31" s="11"/>
      <c r="S31" s="11"/>
      <c r="T31" s="11"/>
      <c r="U31" s="11"/>
      <c r="V31" s="11"/>
      <c r="W31" s="11"/>
      <c r="X31" s="1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row>
    <row r="32" spans="1:249" ht="19.5" customHeight="1">
      <c r="A32" s="65"/>
      <c r="B32" s="64" t="s">
        <v>172</v>
      </c>
      <c r="C32" s="122"/>
      <c r="D32" s="135"/>
      <c r="E32" s="135"/>
      <c r="F32" s="122"/>
      <c r="G32" s="122"/>
      <c r="H32" s="122"/>
      <c r="I32" s="122"/>
      <c r="J32" s="122"/>
      <c r="K32" s="122"/>
      <c r="L32" s="122"/>
      <c r="M32" s="122"/>
      <c r="N32" s="122"/>
      <c r="O32" s="66"/>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row>
    <row r="33" spans="1:249" ht="26.25" customHeight="1">
      <c r="A33" s="65"/>
      <c r="B33" s="64" t="s">
        <v>174</v>
      </c>
      <c r="C33" s="64"/>
      <c r="D33" s="122"/>
      <c r="E33" s="122"/>
      <c r="F33" s="122"/>
      <c r="G33" s="122"/>
      <c r="H33" s="134"/>
      <c r="I33" s="134"/>
      <c r="J33" s="532" t="s">
        <v>261</v>
      </c>
      <c r="K33" s="532"/>
      <c r="L33" s="532"/>
      <c r="M33" s="532"/>
      <c r="N33" s="46"/>
      <c r="O33" s="66"/>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row>
    <row r="34" spans="1:249" ht="15" customHeight="1">
      <c r="A34" s="65"/>
      <c r="B34" s="46"/>
      <c r="C34" s="46"/>
      <c r="D34" s="46" t="s">
        <v>197</v>
      </c>
      <c r="E34" s="46"/>
      <c r="F34" s="46"/>
      <c r="G34" s="46"/>
      <c r="H34" s="46"/>
      <c r="I34" s="46"/>
      <c r="J34" s="46"/>
      <c r="K34" s="46"/>
      <c r="L34" s="46"/>
      <c r="M34" s="46"/>
      <c r="N34" s="46"/>
      <c r="O34" s="6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row>
    <row r="35" spans="1:249" ht="22.5" customHeight="1">
      <c r="A35" s="80"/>
      <c r="B35" s="508" t="s">
        <v>184</v>
      </c>
      <c r="C35" s="508"/>
      <c r="D35" s="508"/>
      <c r="E35" s="508"/>
      <c r="F35" s="508"/>
      <c r="G35" s="508"/>
      <c r="H35" s="508"/>
      <c r="I35" s="508"/>
      <c r="J35" s="509" t="s">
        <v>185</v>
      </c>
      <c r="K35" s="509"/>
      <c r="L35" s="508" t="s">
        <v>186</v>
      </c>
      <c r="M35" s="508"/>
      <c r="N35" s="508"/>
      <c r="O35" s="79"/>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row>
    <row r="36" spans="1:249" ht="22.5" customHeight="1">
      <c r="A36" s="91"/>
      <c r="B36" s="511"/>
      <c r="C36" s="512"/>
      <c r="D36" s="512"/>
      <c r="E36" s="512"/>
      <c r="F36" s="89" t="s">
        <v>187</v>
      </c>
      <c r="G36" s="512"/>
      <c r="H36" s="512"/>
      <c r="I36" s="513"/>
      <c r="J36" s="514"/>
      <c r="K36" s="514"/>
      <c r="L36" s="510"/>
      <c r="M36" s="510"/>
      <c r="N36" s="510"/>
      <c r="O36" s="90"/>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row>
    <row r="37" spans="1:249" ht="3.75" customHeight="1">
      <c r="A37" s="194"/>
      <c r="B37" s="195"/>
      <c r="C37" s="195"/>
      <c r="D37" s="195"/>
      <c r="E37" s="195"/>
      <c r="F37" s="196"/>
      <c r="G37" s="195"/>
      <c r="H37" s="195"/>
      <c r="I37" s="195"/>
      <c r="J37" s="195"/>
      <c r="K37" s="195"/>
      <c r="L37" s="197"/>
      <c r="M37" s="197"/>
      <c r="N37" s="197"/>
      <c r="O37" s="198"/>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row>
    <row r="38" spans="1:249" s="49" customFormat="1" ht="13.5" customHeight="1">
      <c r="A38" s="93"/>
      <c r="B38" s="81"/>
      <c r="C38" s="81"/>
      <c r="D38" s="81"/>
      <c r="E38" s="81"/>
      <c r="F38" s="81"/>
      <c r="G38" s="81"/>
      <c r="H38" s="95"/>
      <c r="I38" s="95"/>
      <c r="J38" s="96"/>
      <c r="K38" s="64"/>
      <c r="L38" s="97"/>
      <c r="M38" s="97"/>
      <c r="N38" s="97"/>
      <c r="O38" s="92"/>
      <c r="P38" s="78"/>
      <c r="Q38" s="78"/>
      <c r="R38" s="78"/>
      <c r="S38" s="78"/>
      <c r="T38" s="78"/>
      <c r="U38" s="78"/>
      <c r="V38" s="78"/>
      <c r="W38" s="78"/>
      <c r="X38" s="78"/>
      <c r="Y38" s="78"/>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row>
    <row r="39" spans="1:249" s="50" customFormat="1" ht="24" customHeight="1">
      <c r="A39" s="503" t="s">
        <v>188</v>
      </c>
      <c r="B39" s="504"/>
      <c r="C39" s="504"/>
      <c r="D39" s="504"/>
      <c r="E39" s="504"/>
      <c r="F39" s="504"/>
      <c r="G39" s="504"/>
      <c r="H39" s="504"/>
      <c r="I39" s="141"/>
      <c r="J39" s="505"/>
      <c r="K39" s="506"/>
      <c r="L39" s="506"/>
      <c r="M39" s="506"/>
      <c r="N39" s="506"/>
      <c r="O39" s="94" t="s">
        <v>189</v>
      </c>
      <c r="P39" s="88"/>
      <c r="Q39" s="88"/>
      <c r="R39" s="88"/>
      <c r="S39" s="88"/>
      <c r="T39" s="88"/>
      <c r="U39" s="88"/>
      <c r="V39" s="88"/>
      <c r="W39" s="88"/>
      <c r="X39" s="88"/>
      <c r="Y39" s="88"/>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row>
    <row r="40" spans="1:249" ht="3.75" customHeight="1">
      <c r="A40" s="65"/>
      <c r="B40" s="46"/>
      <c r="C40" s="46"/>
      <c r="D40" s="46"/>
      <c r="E40" s="46"/>
      <c r="F40" s="46"/>
      <c r="G40" s="46"/>
      <c r="H40" s="46"/>
      <c r="I40" s="46"/>
      <c r="J40" s="46"/>
      <c r="K40" s="46"/>
      <c r="L40" s="46"/>
      <c r="M40" s="46"/>
      <c r="N40" s="46"/>
      <c r="O40" s="66"/>
    </row>
    <row r="41" spans="1:249" ht="6.75" customHeight="1">
      <c r="A41" s="93"/>
      <c r="B41" s="64"/>
      <c r="C41" s="64"/>
      <c r="D41" s="64"/>
      <c r="E41" s="64"/>
      <c r="F41" s="64"/>
      <c r="G41" s="64"/>
      <c r="H41" s="64"/>
      <c r="I41" s="64"/>
      <c r="J41" s="64"/>
      <c r="K41" s="64"/>
      <c r="L41" s="64"/>
      <c r="M41" s="64"/>
      <c r="N41" s="64"/>
      <c r="O41" s="92"/>
    </row>
  </sheetData>
  <mergeCells count="45">
    <mergeCell ref="J22:M22"/>
    <mergeCell ref="J33:M33"/>
    <mergeCell ref="A39:H39"/>
    <mergeCell ref="J39:N39"/>
    <mergeCell ref="J13:K13"/>
    <mergeCell ref="L13:N13"/>
    <mergeCell ref="L35:N35"/>
    <mergeCell ref="B20:G20"/>
    <mergeCell ref="B24:I24"/>
    <mergeCell ref="J24:K24"/>
    <mergeCell ref="L24:N24"/>
    <mergeCell ref="B25:E25"/>
    <mergeCell ref="G25:I25"/>
    <mergeCell ref="J25:K25"/>
    <mergeCell ref="L25:N25"/>
    <mergeCell ref="A28:G28"/>
    <mergeCell ref="A1:O1"/>
    <mergeCell ref="A2:D2"/>
    <mergeCell ref="E2:F2"/>
    <mergeCell ref="G2:I2"/>
    <mergeCell ref="K2:O2"/>
    <mergeCell ref="A3:D3"/>
    <mergeCell ref="E3:F3"/>
    <mergeCell ref="G3:I3"/>
    <mergeCell ref="K3:L3"/>
    <mergeCell ref="N3:O3"/>
    <mergeCell ref="J11:M11"/>
    <mergeCell ref="E18:I18"/>
    <mergeCell ref="A6:G6"/>
    <mergeCell ref="E7:I7"/>
    <mergeCell ref="B9:G9"/>
    <mergeCell ref="B13:I13"/>
    <mergeCell ref="B14:E14"/>
    <mergeCell ref="G14:I14"/>
    <mergeCell ref="J14:K14"/>
    <mergeCell ref="L14:N14"/>
    <mergeCell ref="A17:G17"/>
    <mergeCell ref="L36:N36"/>
    <mergeCell ref="E29:I29"/>
    <mergeCell ref="B31:G31"/>
    <mergeCell ref="B35:I35"/>
    <mergeCell ref="J35:K35"/>
    <mergeCell ref="B36:E36"/>
    <mergeCell ref="G36:I36"/>
    <mergeCell ref="J36:K36"/>
  </mergeCells>
  <phoneticPr fontId="2"/>
  <printOptions horizontalCentered="1" verticalCentered="1"/>
  <pageMargins left="0.39370078740157483" right="0.39370078740157483" top="0.51181102362204722" bottom="0.51181102362204722" header="0.51181102362204722" footer="0.51181102362204722"/>
  <pageSetup paperSize="9" firstPageNumber="4294963191" orientation="portrait" horizontalDpi="360" verticalDpi="36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O41"/>
  <sheetViews>
    <sheetView showGridLines="0" view="pageBreakPreview" topLeftCell="A10" zoomScaleNormal="100" workbookViewId="0">
      <selection activeCell="A2" sqref="A2:D2"/>
    </sheetView>
  </sheetViews>
  <sheetFormatPr defaultColWidth="9" defaultRowHeight="13.5"/>
  <cols>
    <col min="1" max="1" width="2.625" style="47" customWidth="1"/>
    <col min="2" max="2" width="9" style="47" customWidth="1"/>
    <col min="3" max="4" width="3.125" style="47" customWidth="1"/>
    <col min="5" max="5" width="6.375" style="47" customWidth="1"/>
    <col min="6" max="6" width="3.125" style="47" customWidth="1"/>
    <col min="7" max="7" width="12.125" style="47" customWidth="1"/>
    <col min="8" max="8" width="5.125" style="47" bestFit="1" customWidth="1"/>
    <col min="9" max="9" width="5" style="47" customWidth="1"/>
    <col min="10" max="10" width="10.125" style="47" customWidth="1"/>
    <col min="11" max="11" width="3.5" style="47" customWidth="1"/>
    <col min="12" max="12" width="9.25" style="47" customWidth="1"/>
    <col min="13" max="13" width="4.125" style="47" customWidth="1"/>
    <col min="14" max="14" width="7.125" style="47" customWidth="1"/>
    <col min="15" max="15" width="5.125" style="47" customWidth="1"/>
    <col min="16" max="16" width="8.75" style="46" customWidth="1"/>
    <col min="17" max="19" width="8.75" style="46" hidden="1" customWidth="1"/>
    <col min="20" max="23" width="9" style="46" hidden="1" customWidth="1"/>
    <col min="24" max="24" width="6.25" style="46" hidden="1" customWidth="1"/>
    <col min="25" max="25" width="9" style="46" hidden="1" customWidth="1"/>
    <col min="26" max="29" width="9" style="47" hidden="1" customWidth="1"/>
    <col min="30" max="249" width="9" style="47" customWidth="1"/>
  </cols>
  <sheetData>
    <row r="1" spans="1:249" s="2" customFormat="1" ht="30" customHeight="1">
      <c r="A1" s="515" t="s">
        <v>294</v>
      </c>
      <c r="B1" s="515"/>
      <c r="C1" s="515"/>
      <c r="D1" s="515"/>
      <c r="E1" s="515"/>
      <c r="F1" s="515"/>
      <c r="G1" s="515"/>
      <c r="H1" s="515"/>
      <c r="I1" s="515"/>
      <c r="J1" s="515"/>
      <c r="K1" s="515"/>
      <c r="L1" s="515"/>
      <c r="M1" s="515"/>
      <c r="N1" s="515"/>
      <c r="O1" s="516"/>
      <c r="P1" s="75"/>
      <c r="Q1" s="75"/>
      <c r="R1" s="45"/>
      <c r="S1" s="45"/>
      <c r="T1" s="45"/>
      <c r="U1" s="45"/>
      <c r="V1" s="45"/>
      <c r="W1" s="45"/>
      <c r="X1" s="45"/>
      <c r="Y1" s="45"/>
    </row>
    <row r="2" spans="1:249" s="45" customFormat="1" ht="15" customHeight="1">
      <c r="A2" s="519" t="s">
        <v>130</v>
      </c>
      <c r="B2" s="520"/>
      <c r="C2" s="520"/>
      <c r="D2" s="520"/>
      <c r="E2" s="521" t="s">
        <v>142</v>
      </c>
      <c r="F2" s="522"/>
      <c r="G2" s="517" t="s">
        <v>165</v>
      </c>
      <c r="H2" s="517"/>
      <c r="I2" s="517"/>
      <c r="J2" s="193" t="s">
        <v>166</v>
      </c>
      <c r="K2" s="517" t="s">
        <v>167</v>
      </c>
      <c r="L2" s="517"/>
      <c r="M2" s="517"/>
      <c r="N2" s="517"/>
      <c r="O2" s="518"/>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A3" s="523" t="str">
        <f>運営経費決算書!$A$7</f>
        <v/>
      </c>
      <c r="B3" s="523"/>
      <c r="C3" s="524"/>
      <c r="D3" s="525"/>
      <c r="E3" s="529" t="str">
        <f>運営経費決算書!$A$9</f>
        <v/>
      </c>
      <c r="F3" s="529"/>
      <c r="G3" s="530" t="str">
        <f>運営経費決算書!$B$11</f>
        <v/>
      </c>
      <c r="H3" s="530"/>
      <c r="I3" s="531"/>
      <c r="J3" s="132">
        <f>運営経費決算書!$E$11</f>
        <v>0</v>
      </c>
      <c r="K3" s="526" t="str">
        <f>運営経費決算書!$F$11</f>
        <v/>
      </c>
      <c r="L3" s="527"/>
      <c r="M3" s="133" t="s">
        <v>97</v>
      </c>
      <c r="N3" s="527" t="str">
        <f>運営経費決算書!$J$11</f>
        <v/>
      </c>
      <c r="O3" s="528"/>
      <c r="P3" s="46"/>
      <c r="Q3" s="46"/>
      <c r="R3" s="46"/>
      <c r="S3" s="37" t="s">
        <v>92</v>
      </c>
      <c r="T3" s="37" t="s">
        <v>93</v>
      </c>
      <c r="U3" s="37" t="s">
        <v>202</v>
      </c>
      <c r="V3" s="37" t="s">
        <v>203</v>
      </c>
      <c r="W3" s="37" t="s">
        <v>94</v>
      </c>
      <c r="X3" s="37" t="s">
        <v>102</v>
      </c>
      <c r="Y3" s="37" t="s">
        <v>101</v>
      </c>
      <c r="Z3" s="37" t="s">
        <v>95</v>
      </c>
      <c r="AA3" s="37" t="s">
        <v>96</v>
      </c>
      <c r="AB3" s="37" t="s">
        <v>103</v>
      </c>
      <c r="AC3" s="10" t="s">
        <v>229</v>
      </c>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s="48" customFormat="1" ht="18.95" customHeight="1">
      <c r="A5" s="86"/>
      <c r="B5" s="73" t="s">
        <v>168</v>
      </c>
      <c r="C5" s="73"/>
      <c r="D5" s="85"/>
      <c r="E5" s="85"/>
      <c r="F5" s="73"/>
      <c r="G5" s="73"/>
      <c r="H5" s="84"/>
      <c r="I5" s="84"/>
      <c r="J5" s="84"/>
      <c r="K5" s="84"/>
      <c r="L5" s="84"/>
      <c r="M5" s="84"/>
      <c r="N5" s="84"/>
      <c r="O5" s="83"/>
      <c r="P5" s="67"/>
      <c r="Q5" s="67">
        <v>0</v>
      </c>
      <c r="R5" s="67"/>
      <c r="S5" s="67"/>
      <c r="T5" s="67"/>
      <c r="U5" s="67"/>
      <c r="V5" s="67"/>
      <c r="W5" s="67"/>
      <c r="X5" s="67"/>
      <c r="Y5" s="67"/>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row>
    <row r="6" spans="1:249" ht="15" customHeight="1">
      <c r="A6" s="465" t="s">
        <v>194</v>
      </c>
      <c r="B6" s="466"/>
      <c r="C6" s="466"/>
      <c r="D6" s="466"/>
      <c r="E6" s="466"/>
      <c r="F6" s="466"/>
      <c r="G6" s="466"/>
      <c r="H6" s="71"/>
      <c r="I6" s="71"/>
      <c r="J6" s="71"/>
      <c r="K6" s="71"/>
      <c r="L6" s="71"/>
      <c r="M6" s="71"/>
      <c r="N6" s="71"/>
      <c r="O6" s="66"/>
      <c r="P6"/>
      <c r="Q6" s="46">
        <v>15</v>
      </c>
      <c r="R6" s="11">
        <v>500</v>
      </c>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ht="26.25" customHeight="1">
      <c r="A7" s="65"/>
      <c r="B7" s="46"/>
      <c r="C7" s="46"/>
      <c r="D7" s="136" t="s">
        <v>169</v>
      </c>
      <c r="E7" s="507"/>
      <c r="F7" s="507"/>
      <c r="G7" s="507"/>
      <c r="H7" s="507"/>
      <c r="I7" s="507"/>
      <c r="J7" s="98" t="s">
        <v>170</v>
      </c>
      <c r="K7" s="46"/>
      <c r="L7" s="46"/>
      <c r="M7" s="46"/>
      <c r="N7" s="46"/>
      <c r="O7" s="66"/>
      <c r="P7" s="11"/>
      <c r="Q7" s="11">
        <v>25</v>
      </c>
      <c r="R7" s="46">
        <v>1000</v>
      </c>
      <c r="S7" s="11"/>
      <c r="T7" s="11"/>
      <c r="U7" s="11"/>
      <c r="V7" s="11"/>
      <c r="W7" s="11"/>
      <c r="X7" s="11"/>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row>
    <row r="8" spans="1:249" ht="15" customHeight="1">
      <c r="A8" s="65"/>
      <c r="B8" s="76" t="s">
        <v>183</v>
      </c>
      <c r="C8" s="76"/>
      <c r="D8" s="46"/>
      <c r="E8" s="46"/>
      <c r="F8" s="46"/>
      <c r="G8" s="46"/>
      <c r="H8" s="46"/>
      <c r="I8" s="46"/>
      <c r="J8" s="46"/>
      <c r="K8" s="46"/>
      <c r="L8" s="46"/>
      <c r="M8" s="46"/>
      <c r="N8" s="46"/>
      <c r="O8" s="66"/>
      <c r="P8"/>
      <c r="Q8" s="46">
        <v>35</v>
      </c>
      <c r="R8" s="11">
        <v>1500</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 customHeight="1">
      <c r="A9" s="65"/>
      <c r="B9" s="463" t="str">
        <f>$G$3</f>
        <v/>
      </c>
      <c r="C9" s="463"/>
      <c r="D9" s="463"/>
      <c r="E9" s="463"/>
      <c r="F9" s="463"/>
      <c r="G9" s="463"/>
      <c r="H9" s="46"/>
      <c r="I9" s="46"/>
      <c r="J9" s="46"/>
      <c r="K9" s="46"/>
      <c r="L9" s="46"/>
      <c r="M9" s="46"/>
      <c r="N9" s="46"/>
      <c r="O9" s="66"/>
      <c r="P9"/>
      <c r="Q9" s="46">
        <v>45</v>
      </c>
      <c r="R9" s="46">
        <v>2000</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ht="20.25" customHeight="1">
      <c r="A10" s="65"/>
      <c r="B10" s="64" t="s">
        <v>172</v>
      </c>
      <c r="C10" s="122"/>
      <c r="D10" s="135"/>
      <c r="E10" s="135"/>
      <c r="F10" s="122"/>
      <c r="G10" s="122"/>
      <c r="H10" s="122"/>
      <c r="I10" s="122"/>
      <c r="J10" s="122"/>
      <c r="K10" s="122"/>
      <c r="L10" s="122"/>
      <c r="M10" s="122"/>
      <c r="N10" s="122"/>
      <c r="O10" s="66"/>
      <c r="P10"/>
      <c r="Q10" s="46">
        <v>60</v>
      </c>
      <c r="R10" s="11">
        <v>2500</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ht="26.25" customHeight="1">
      <c r="A11" s="65"/>
      <c r="B11" s="64" t="s">
        <v>174</v>
      </c>
      <c r="C11" s="64"/>
      <c r="D11" s="122"/>
      <c r="E11" s="122"/>
      <c r="F11" s="122"/>
      <c r="G11" s="122"/>
      <c r="H11" s="134"/>
      <c r="I11" s="134"/>
      <c r="J11" s="532" t="s">
        <v>261</v>
      </c>
      <c r="K11" s="532"/>
      <c r="L11" s="532"/>
      <c r="M11" s="532"/>
      <c r="N11" s="46"/>
      <c r="O11" s="66"/>
      <c r="P11"/>
      <c r="Q11" s="46">
        <v>75</v>
      </c>
      <c r="R11" s="46">
        <v>3000</v>
      </c>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15" customHeight="1">
      <c r="A12" s="65"/>
      <c r="B12" s="46"/>
      <c r="C12" s="46"/>
      <c r="D12" s="46" t="s">
        <v>197</v>
      </c>
      <c r="E12" s="46"/>
      <c r="F12" s="46"/>
      <c r="G12" s="46"/>
      <c r="H12" s="46"/>
      <c r="I12" s="46"/>
      <c r="J12" s="46"/>
      <c r="K12" s="46"/>
      <c r="L12" s="46"/>
      <c r="M12" s="46"/>
      <c r="N12" s="46"/>
      <c r="O12" s="66"/>
      <c r="P12"/>
      <c r="Q12" s="46">
        <v>90</v>
      </c>
      <c r="R12" s="11">
        <v>3500</v>
      </c>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ht="22.5" customHeight="1">
      <c r="A13" s="80"/>
      <c r="B13" s="508" t="s">
        <v>184</v>
      </c>
      <c r="C13" s="508"/>
      <c r="D13" s="508"/>
      <c r="E13" s="508"/>
      <c r="F13" s="508"/>
      <c r="G13" s="508"/>
      <c r="H13" s="508"/>
      <c r="I13" s="508"/>
      <c r="J13" s="509" t="s">
        <v>185</v>
      </c>
      <c r="K13" s="509"/>
      <c r="L13" s="508" t="s">
        <v>186</v>
      </c>
      <c r="M13" s="508"/>
      <c r="N13" s="508"/>
      <c r="O13" s="79"/>
      <c r="P13"/>
      <c r="Q13" s="46">
        <v>110</v>
      </c>
      <c r="R13" s="46">
        <v>4000</v>
      </c>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s="49" customFormat="1" ht="22.5" customHeight="1">
      <c r="A14" s="91"/>
      <c r="B14" s="511"/>
      <c r="C14" s="512"/>
      <c r="D14" s="512"/>
      <c r="E14" s="512"/>
      <c r="F14" s="89" t="s">
        <v>187</v>
      </c>
      <c r="G14" s="512"/>
      <c r="H14" s="512"/>
      <c r="I14" s="513"/>
      <c r="J14" s="514"/>
      <c r="K14" s="514"/>
      <c r="L14" s="510"/>
      <c r="M14" s="510"/>
      <c r="N14" s="510"/>
      <c r="O14" s="90"/>
      <c r="P14" s="78"/>
      <c r="Q14" s="78">
        <v>130</v>
      </c>
      <c r="R14" s="11">
        <v>4500</v>
      </c>
      <c r="S14" s="78"/>
      <c r="T14" s="78"/>
      <c r="U14" s="78"/>
      <c r="V14" s="78"/>
      <c r="W14" s="78"/>
      <c r="X14" s="78"/>
      <c r="Y14" s="78"/>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row>
    <row r="15" spans="1:249" s="50" customFormat="1" ht="3.75" customHeight="1">
      <c r="A15" s="93"/>
      <c r="B15" s="81"/>
      <c r="C15" s="81"/>
      <c r="D15" s="81"/>
      <c r="E15" s="81"/>
      <c r="F15" s="81"/>
      <c r="G15" s="81"/>
      <c r="H15" s="95"/>
      <c r="I15" s="95"/>
      <c r="J15" s="96"/>
      <c r="K15" s="64"/>
      <c r="L15" s="97"/>
      <c r="M15" s="97"/>
      <c r="N15" s="97"/>
      <c r="O15" s="92"/>
      <c r="P15" s="88"/>
      <c r="Q15" s="88">
        <v>150</v>
      </c>
      <c r="R15" s="46">
        <v>5000</v>
      </c>
      <c r="S15" s="88"/>
      <c r="T15" s="88"/>
      <c r="U15" s="88"/>
      <c r="V15" s="88"/>
      <c r="W15" s="88"/>
      <c r="X15" s="88"/>
      <c r="Y15" s="88"/>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row>
    <row r="16" spans="1:249" ht="18.75" customHeight="1">
      <c r="A16" s="86"/>
      <c r="B16" s="73" t="s">
        <v>168</v>
      </c>
      <c r="C16" s="73"/>
      <c r="D16" s="85"/>
      <c r="E16" s="85"/>
      <c r="F16" s="73"/>
      <c r="G16" s="73"/>
      <c r="H16" s="84"/>
      <c r="I16" s="84"/>
      <c r="J16" s="84"/>
      <c r="K16" s="84"/>
      <c r="L16" s="84"/>
      <c r="M16" s="84"/>
      <c r="N16" s="84"/>
      <c r="O16" s="83"/>
      <c r="P16"/>
      <c r="Q16" s="46">
        <v>200</v>
      </c>
      <c r="R16" s="46">
        <v>5000</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1:249" s="48" customFormat="1" ht="15" customHeight="1">
      <c r="A17" s="465" t="s">
        <v>194</v>
      </c>
      <c r="B17" s="466"/>
      <c r="C17" s="466"/>
      <c r="D17" s="466"/>
      <c r="E17" s="466"/>
      <c r="F17" s="466"/>
      <c r="G17" s="466"/>
      <c r="H17" s="71"/>
      <c r="I17" s="71"/>
      <c r="J17" s="71"/>
      <c r="K17" s="71"/>
      <c r="L17" s="71"/>
      <c r="M17" s="71"/>
      <c r="N17" s="71"/>
      <c r="O17" s="66"/>
      <c r="P17" s="67"/>
      <c r="Q17" s="67"/>
      <c r="R17" s="67"/>
      <c r="S17" s="67"/>
      <c r="T17" s="67"/>
      <c r="U17" s="67"/>
      <c r="V17" s="67"/>
      <c r="W17" s="67"/>
      <c r="X17" s="67"/>
      <c r="Y17" s="67"/>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row>
    <row r="18" spans="1:249" ht="26.25" customHeight="1">
      <c r="A18" s="65"/>
      <c r="B18" s="46"/>
      <c r="C18" s="46"/>
      <c r="D18" s="136" t="s">
        <v>169</v>
      </c>
      <c r="E18" s="507"/>
      <c r="F18" s="507"/>
      <c r="G18" s="507"/>
      <c r="H18" s="507"/>
      <c r="I18" s="507"/>
      <c r="J18" s="98" t="s">
        <v>170</v>
      </c>
      <c r="K18" s="46"/>
      <c r="L18" s="46"/>
      <c r="M18" s="46"/>
      <c r="N18" s="46"/>
      <c r="O18" s="66"/>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row>
    <row r="19" spans="1:249" ht="15" customHeight="1">
      <c r="A19" s="65"/>
      <c r="B19" s="76" t="s">
        <v>183</v>
      </c>
      <c r="C19" s="76"/>
      <c r="D19" s="46"/>
      <c r="E19" s="46"/>
      <c r="F19" s="46"/>
      <c r="G19" s="46"/>
      <c r="H19" s="46"/>
      <c r="I19" s="46"/>
      <c r="J19" s="46"/>
      <c r="K19" s="46"/>
      <c r="L19" s="46"/>
      <c r="M19" s="46"/>
      <c r="N19" s="46"/>
      <c r="O19" s="66"/>
      <c r="P19" s="11"/>
      <c r="Q19" s="11"/>
      <c r="R19" s="11"/>
      <c r="S19" s="11"/>
      <c r="T19" s="11"/>
      <c r="U19" s="11"/>
      <c r="V19" s="11"/>
      <c r="W19" s="11"/>
      <c r="X19" s="11"/>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row>
    <row r="20" spans="1:249" ht="15" customHeight="1">
      <c r="A20" s="65"/>
      <c r="B20" s="463" t="str">
        <f>$G$3</f>
        <v/>
      </c>
      <c r="C20" s="463"/>
      <c r="D20" s="463"/>
      <c r="E20" s="463"/>
      <c r="F20" s="463"/>
      <c r="G20" s="463"/>
      <c r="H20" s="46"/>
      <c r="I20" s="46"/>
      <c r="J20" s="46"/>
      <c r="K20" s="46"/>
      <c r="L20" s="46"/>
      <c r="M20" s="46"/>
      <c r="N20" s="46"/>
      <c r="O20" s="66"/>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row>
    <row r="21" spans="1:249" ht="19.5" customHeight="1">
      <c r="A21" s="65"/>
      <c r="B21" s="64" t="s">
        <v>172</v>
      </c>
      <c r="C21" s="122"/>
      <c r="D21" s="135"/>
      <c r="E21" s="135"/>
      <c r="F21" s="122"/>
      <c r="G21" s="122"/>
      <c r="H21" s="122"/>
      <c r="I21" s="122"/>
      <c r="J21" s="122"/>
      <c r="K21" s="122"/>
      <c r="L21" s="122"/>
      <c r="M21" s="122"/>
      <c r="N21" s="122"/>
      <c r="O21" s="66"/>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row>
    <row r="22" spans="1:249" ht="26.25" customHeight="1">
      <c r="A22" s="65"/>
      <c r="B22" s="64" t="s">
        <v>174</v>
      </c>
      <c r="C22" s="64"/>
      <c r="D22" s="122"/>
      <c r="E22" s="122"/>
      <c r="F22" s="122"/>
      <c r="G22" s="122"/>
      <c r="H22" s="134"/>
      <c r="I22" s="134"/>
      <c r="J22" s="532" t="s">
        <v>261</v>
      </c>
      <c r="K22" s="532"/>
      <c r="L22" s="532"/>
      <c r="M22" s="532"/>
      <c r="N22" s="46"/>
      <c r="O22" s="66"/>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row>
    <row r="23" spans="1:249" ht="15" customHeight="1">
      <c r="A23" s="65"/>
      <c r="B23" s="46"/>
      <c r="C23" s="46"/>
      <c r="D23" s="46" t="s">
        <v>197</v>
      </c>
      <c r="E23" s="46"/>
      <c r="F23" s="46"/>
      <c r="G23" s="46"/>
      <c r="H23" s="46"/>
      <c r="I23" s="46"/>
      <c r="J23" s="46"/>
      <c r="K23" s="46"/>
      <c r="L23" s="46"/>
      <c r="M23" s="46"/>
      <c r="N23" s="46"/>
      <c r="O23" s="66"/>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row>
    <row r="24" spans="1:249" ht="22.5" customHeight="1">
      <c r="A24" s="80"/>
      <c r="B24" s="508" t="s">
        <v>184</v>
      </c>
      <c r="C24" s="508"/>
      <c r="D24" s="508"/>
      <c r="E24" s="508"/>
      <c r="F24" s="508"/>
      <c r="G24" s="508"/>
      <c r="H24" s="508"/>
      <c r="I24" s="508"/>
      <c r="J24" s="509" t="s">
        <v>185</v>
      </c>
      <c r="K24" s="509"/>
      <c r="L24" s="508" t="s">
        <v>186</v>
      </c>
      <c r="M24" s="508"/>
      <c r="N24" s="508"/>
      <c r="O24" s="79"/>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ht="22.5" customHeight="1">
      <c r="A25" s="91"/>
      <c r="B25" s="511"/>
      <c r="C25" s="512"/>
      <c r="D25" s="512"/>
      <c r="E25" s="512"/>
      <c r="F25" s="89" t="s">
        <v>187</v>
      </c>
      <c r="G25" s="512"/>
      <c r="H25" s="512"/>
      <c r="I25" s="513"/>
      <c r="J25" s="514"/>
      <c r="K25" s="514"/>
      <c r="L25" s="510"/>
      <c r="M25" s="510"/>
      <c r="N25" s="510"/>
      <c r="O25" s="90"/>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s="49" customFormat="1" ht="3.75" customHeight="1">
      <c r="A26" s="93"/>
      <c r="B26" s="81"/>
      <c r="C26" s="81"/>
      <c r="D26" s="81"/>
      <c r="E26" s="81"/>
      <c r="F26" s="81"/>
      <c r="G26" s="81"/>
      <c r="H26" s="95"/>
      <c r="I26" s="95"/>
      <c r="J26" s="96"/>
      <c r="K26" s="64"/>
      <c r="L26" s="97"/>
      <c r="M26" s="97"/>
      <c r="N26" s="97"/>
      <c r="O26" s="92"/>
      <c r="P26" s="78"/>
      <c r="Q26" s="78"/>
      <c r="R26" s="78"/>
      <c r="S26" s="78"/>
      <c r="T26" s="78"/>
      <c r="U26" s="78"/>
      <c r="V26" s="78"/>
      <c r="W26" s="78"/>
      <c r="X26" s="78"/>
      <c r="Y26" s="78"/>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row>
    <row r="27" spans="1:249" s="50" customFormat="1" ht="18.75" customHeight="1">
      <c r="A27" s="86"/>
      <c r="B27" s="73" t="s">
        <v>168</v>
      </c>
      <c r="C27" s="73"/>
      <c r="D27" s="85"/>
      <c r="E27" s="85"/>
      <c r="F27" s="73"/>
      <c r="G27" s="73"/>
      <c r="H27" s="84"/>
      <c r="I27" s="84"/>
      <c r="J27" s="84"/>
      <c r="K27" s="84"/>
      <c r="L27" s="84"/>
      <c r="M27" s="84"/>
      <c r="N27" s="84"/>
      <c r="O27" s="83"/>
      <c r="P27" s="88"/>
      <c r="Q27" s="88"/>
      <c r="R27" s="88"/>
      <c r="S27" s="88"/>
      <c r="T27" s="88"/>
      <c r="U27" s="88"/>
      <c r="V27" s="88"/>
      <c r="W27" s="88"/>
      <c r="X27" s="88"/>
      <c r="Y27" s="88"/>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row>
    <row r="28" spans="1:249" ht="15" customHeight="1">
      <c r="A28" s="465" t="s">
        <v>194</v>
      </c>
      <c r="B28" s="466"/>
      <c r="C28" s="466"/>
      <c r="D28" s="466"/>
      <c r="E28" s="466"/>
      <c r="F28" s="466"/>
      <c r="G28" s="466"/>
      <c r="H28" s="71"/>
      <c r="I28" s="71"/>
      <c r="J28" s="71"/>
      <c r="K28" s="71"/>
      <c r="L28" s="71"/>
      <c r="M28" s="71"/>
      <c r="N28" s="71"/>
      <c r="O28" s="66"/>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row>
    <row r="29" spans="1:249" s="48" customFormat="1" ht="26.25" customHeight="1">
      <c r="A29" s="65"/>
      <c r="B29" s="46"/>
      <c r="C29" s="46"/>
      <c r="D29" s="136" t="s">
        <v>169</v>
      </c>
      <c r="E29" s="507"/>
      <c r="F29" s="507"/>
      <c r="G29" s="507"/>
      <c r="H29" s="507"/>
      <c r="I29" s="507"/>
      <c r="J29" s="98" t="s">
        <v>170</v>
      </c>
      <c r="K29" s="46"/>
      <c r="L29" s="46"/>
      <c r="M29" s="46"/>
      <c r="N29" s="46"/>
      <c r="O29" s="66"/>
      <c r="P29" s="67"/>
      <c r="Q29" s="67"/>
      <c r="R29" s="67"/>
      <c r="S29" s="67"/>
      <c r="T29" s="67"/>
      <c r="U29" s="67"/>
      <c r="V29" s="67"/>
      <c r="W29" s="67"/>
      <c r="X29" s="67"/>
      <c r="Y29" s="67"/>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row>
    <row r="30" spans="1:249" ht="15" customHeight="1">
      <c r="A30" s="65"/>
      <c r="B30" s="76" t="s">
        <v>183</v>
      </c>
      <c r="C30" s="76"/>
      <c r="D30" s="46"/>
      <c r="E30" s="46"/>
      <c r="F30" s="46"/>
      <c r="G30" s="46"/>
      <c r="H30" s="46"/>
      <c r="I30" s="46"/>
      <c r="J30" s="46"/>
      <c r="K30" s="46"/>
      <c r="L30" s="46"/>
      <c r="M30" s="46"/>
      <c r="N30" s="46"/>
      <c r="O30" s="66"/>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row>
    <row r="31" spans="1:249" ht="15" customHeight="1">
      <c r="A31" s="65"/>
      <c r="B31" s="463" t="str">
        <f>$G$3</f>
        <v/>
      </c>
      <c r="C31" s="463"/>
      <c r="D31" s="463"/>
      <c r="E31" s="463"/>
      <c r="F31" s="463"/>
      <c r="G31" s="463"/>
      <c r="H31" s="46"/>
      <c r="I31" s="46"/>
      <c r="J31" s="46"/>
      <c r="K31" s="46"/>
      <c r="L31" s="46"/>
      <c r="M31" s="46"/>
      <c r="N31" s="46"/>
      <c r="O31" s="66"/>
      <c r="P31" s="11"/>
      <c r="Q31" s="11"/>
      <c r="R31" s="11"/>
      <c r="S31" s="11"/>
      <c r="T31" s="11"/>
      <c r="U31" s="11"/>
      <c r="V31" s="11"/>
      <c r="W31" s="11"/>
      <c r="X31" s="1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row>
    <row r="32" spans="1:249" ht="19.5" customHeight="1">
      <c r="A32" s="65"/>
      <c r="B32" s="64" t="s">
        <v>172</v>
      </c>
      <c r="C32" s="122"/>
      <c r="D32" s="135"/>
      <c r="E32" s="135"/>
      <c r="F32" s="122"/>
      <c r="G32" s="122"/>
      <c r="H32" s="122"/>
      <c r="I32" s="122"/>
      <c r="J32" s="122"/>
      <c r="K32" s="122"/>
      <c r="L32" s="122"/>
      <c r="M32" s="122"/>
      <c r="N32" s="122"/>
      <c r="O32" s="66"/>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row>
    <row r="33" spans="1:249" ht="26.25" customHeight="1">
      <c r="A33" s="65"/>
      <c r="B33" s="64" t="s">
        <v>174</v>
      </c>
      <c r="C33" s="64"/>
      <c r="D33" s="122"/>
      <c r="E33" s="122"/>
      <c r="F33" s="122"/>
      <c r="G33" s="122"/>
      <c r="H33" s="134"/>
      <c r="I33" s="134"/>
      <c r="J33" s="532" t="s">
        <v>261</v>
      </c>
      <c r="K33" s="532"/>
      <c r="L33" s="532"/>
      <c r="M33" s="532"/>
      <c r="N33" s="46"/>
      <c r="O33" s="66"/>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row>
    <row r="34" spans="1:249" ht="15" customHeight="1">
      <c r="A34" s="65"/>
      <c r="B34" s="46"/>
      <c r="C34" s="46"/>
      <c r="D34" s="46" t="s">
        <v>197</v>
      </c>
      <c r="E34" s="46"/>
      <c r="F34" s="46"/>
      <c r="G34" s="46"/>
      <c r="H34" s="46"/>
      <c r="I34" s="46"/>
      <c r="J34" s="46"/>
      <c r="K34" s="46"/>
      <c r="L34" s="46"/>
      <c r="M34" s="46"/>
      <c r="N34" s="46"/>
      <c r="O34" s="6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row>
    <row r="35" spans="1:249" ht="22.5" customHeight="1">
      <c r="A35" s="80"/>
      <c r="B35" s="508" t="s">
        <v>184</v>
      </c>
      <c r="C35" s="508"/>
      <c r="D35" s="508"/>
      <c r="E35" s="508"/>
      <c r="F35" s="508"/>
      <c r="G35" s="508"/>
      <c r="H35" s="508"/>
      <c r="I35" s="508"/>
      <c r="J35" s="509" t="s">
        <v>185</v>
      </c>
      <c r="K35" s="509"/>
      <c r="L35" s="508" t="s">
        <v>186</v>
      </c>
      <c r="M35" s="508"/>
      <c r="N35" s="508"/>
      <c r="O35" s="79"/>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row>
    <row r="36" spans="1:249" ht="22.5" customHeight="1">
      <c r="A36" s="91"/>
      <c r="B36" s="511"/>
      <c r="C36" s="512"/>
      <c r="D36" s="512"/>
      <c r="E36" s="512"/>
      <c r="F36" s="89" t="s">
        <v>187</v>
      </c>
      <c r="G36" s="512"/>
      <c r="H36" s="512"/>
      <c r="I36" s="513"/>
      <c r="J36" s="514"/>
      <c r="K36" s="514"/>
      <c r="L36" s="510"/>
      <c r="M36" s="510"/>
      <c r="N36" s="510"/>
      <c r="O36" s="90"/>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row>
    <row r="37" spans="1:249" ht="3.75" customHeight="1">
      <c r="A37" s="194"/>
      <c r="B37" s="195"/>
      <c r="C37" s="195"/>
      <c r="D37" s="195"/>
      <c r="E37" s="195"/>
      <c r="F37" s="196"/>
      <c r="G37" s="195"/>
      <c r="H37" s="195"/>
      <c r="I37" s="195"/>
      <c r="J37" s="195"/>
      <c r="K37" s="195"/>
      <c r="L37" s="197"/>
      <c r="M37" s="197"/>
      <c r="N37" s="197"/>
      <c r="O37" s="198"/>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row>
    <row r="38" spans="1:249" s="49" customFormat="1" ht="13.5" customHeight="1">
      <c r="A38" s="93"/>
      <c r="B38" s="81"/>
      <c r="C38" s="81"/>
      <c r="D38" s="81"/>
      <c r="E38" s="81"/>
      <c r="F38" s="81"/>
      <c r="G38" s="81"/>
      <c r="H38" s="95"/>
      <c r="I38" s="95"/>
      <c r="J38" s="96"/>
      <c r="K38" s="64"/>
      <c r="L38" s="97"/>
      <c r="M38" s="97"/>
      <c r="N38" s="97"/>
      <c r="O38" s="92"/>
      <c r="P38" s="78"/>
      <c r="Q38" s="78"/>
      <c r="R38" s="78"/>
      <c r="S38" s="78"/>
      <c r="T38" s="78"/>
      <c r="U38" s="78"/>
      <c r="V38" s="78"/>
      <c r="W38" s="78"/>
      <c r="X38" s="78"/>
      <c r="Y38" s="78"/>
      <c r="Z38" s="77"/>
      <c r="AA38" s="77"/>
      <c r="AB38" s="77"/>
      <c r="AC38" s="77"/>
      <c r="AD38" s="77"/>
      <c r="AE38" s="77"/>
      <c r="AF38" s="77"/>
      <c r="AG38" s="77"/>
      <c r="AH38" s="77"/>
      <c r="AI38" s="77"/>
      <c r="AJ38" s="77"/>
      <c r="AK38" s="77"/>
      <c r="AL38" s="77"/>
      <c r="AM38" s="77"/>
      <c r="AN38" s="77"/>
      <c r="AO38" s="77"/>
      <c r="AP38" s="77"/>
      <c r="AQ38" s="77"/>
      <c r="AR38" s="77"/>
      <c r="AS38" s="77"/>
      <c r="AT38" s="77"/>
      <c r="AU38" s="77"/>
      <c r="AV38" s="77"/>
      <c r="AW38" s="77"/>
      <c r="AX38" s="77"/>
      <c r="AY38" s="77"/>
      <c r="AZ38" s="77"/>
      <c r="BA38" s="77"/>
      <c r="BB38" s="77"/>
      <c r="BC38" s="77"/>
      <c r="BD38" s="77"/>
      <c r="BE38" s="77"/>
      <c r="BF38" s="77"/>
      <c r="BG38" s="77"/>
      <c r="BH38" s="77"/>
      <c r="BI38" s="77"/>
      <c r="BJ38" s="77"/>
      <c r="BK38" s="77"/>
      <c r="BL38" s="77"/>
      <c r="BM38" s="77"/>
      <c r="BN38" s="77"/>
      <c r="BO38" s="77"/>
      <c r="BP38" s="77"/>
      <c r="BQ38" s="77"/>
      <c r="BR38" s="77"/>
      <c r="BS38" s="77"/>
      <c r="BT38" s="77"/>
      <c r="BU38" s="77"/>
      <c r="BV38" s="77"/>
      <c r="BW38" s="77"/>
      <c r="BX38" s="77"/>
      <c r="BY38" s="77"/>
      <c r="BZ38" s="77"/>
      <c r="CA38" s="77"/>
      <c r="CB38" s="77"/>
      <c r="CC38" s="77"/>
      <c r="CD38" s="77"/>
      <c r="CE38" s="77"/>
      <c r="CF38" s="77"/>
      <c r="CG38" s="77"/>
      <c r="CH38" s="77"/>
      <c r="CI38" s="77"/>
      <c r="CJ38" s="77"/>
      <c r="CK38" s="77"/>
      <c r="CL38" s="77"/>
      <c r="CM38" s="77"/>
      <c r="CN38" s="77"/>
      <c r="CO38" s="77"/>
      <c r="CP38" s="77"/>
      <c r="CQ38" s="77"/>
      <c r="CR38" s="77"/>
      <c r="CS38" s="77"/>
      <c r="CT38" s="77"/>
      <c r="CU38" s="77"/>
      <c r="CV38" s="77"/>
      <c r="CW38" s="77"/>
      <c r="CX38" s="77"/>
      <c r="CY38" s="77"/>
      <c r="CZ38" s="77"/>
      <c r="DA38" s="77"/>
      <c r="DB38" s="77"/>
      <c r="DC38" s="77"/>
      <c r="DD38" s="77"/>
      <c r="DE38" s="77"/>
      <c r="DF38" s="77"/>
      <c r="DG38" s="77"/>
      <c r="DH38" s="77"/>
      <c r="DI38" s="77"/>
      <c r="DJ38" s="77"/>
      <c r="DK38" s="77"/>
      <c r="DL38" s="77"/>
      <c r="DM38" s="77"/>
      <c r="DN38" s="77"/>
      <c r="DO38" s="77"/>
      <c r="DP38" s="77"/>
      <c r="DQ38" s="77"/>
      <c r="DR38" s="77"/>
      <c r="DS38" s="77"/>
      <c r="DT38" s="77"/>
      <c r="DU38" s="77"/>
      <c r="DV38" s="77"/>
      <c r="DW38" s="77"/>
      <c r="DX38" s="77"/>
      <c r="DY38" s="77"/>
      <c r="DZ38" s="77"/>
      <c r="EA38" s="77"/>
      <c r="EB38" s="77"/>
      <c r="EC38" s="77"/>
      <c r="ED38" s="77"/>
      <c r="EE38" s="77"/>
      <c r="EF38" s="77"/>
      <c r="EG38" s="77"/>
      <c r="EH38" s="77"/>
      <c r="EI38" s="77"/>
      <c r="EJ38" s="77"/>
      <c r="EK38" s="77"/>
      <c r="EL38" s="77"/>
      <c r="EM38" s="77"/>
      <c r="EN38" s="77"/>
      <c r="EO38" s="77"/>
      <c r="EP38" s="77"/>
      <c r="EQ38" s="77"/>
      <c r="ER38" s="77"/>
      <c r="ES38" s="77"/>
      <c r="ET38" s="77"/>
      <c r="EU38" s="77"/>
      <c r="EV38" s="77"/>
      <c r="EW38" s="77"/>
      <c r="EX38" s="77"/>
      <c r="EY38" s="77"/>
      <c r="EZ38" s="77"/>
      <c r="FA38" s="77"/>
      <c r="FB38" s="77"/>
      <c r="FC38" s="77"/>
      <c r="FD38" s="77"/>
      <c r="FE38" s="77"/>
      <c r="FF38" s="77"/>
      <c r="FG38" s="77"/>
      <c r="FH38" s="77"/>
      <c r="FI38" s="77"/>
      <c r="FJ38" s="77"/>
      <c r="FK38" s="77"/>
      <c r="FL38" s="77"/>
      <c r="FM38" s="77"/>
      <c r="FN38" s="77"/>
      <c r="FO38" s="77"/>
      <c r="FP38" s="77"/>
      <c r="FQ38" s="77"/>
      <c r="FR38" s="77"/>
      <c r="FS38" s="77"/>
      <c r="FT38" s="77"/>
      <c r="FU38" s="77"/>
      <c r="FV38" s="77"/>
      <c r="FW38" s="77"/>
      <c r="FX38" s="77"/>
      <c r="FY38" s="77"/>
      <c r="FZ38" s="77"/>
      <c r="GA38" s="77"/>
      <c r="GB38" s="77"/>
      <c r="GC38" s="77"/>
      <c r="GD38" s="77"/>
      <c r="GE38" s="77"/>
      <c r="GF38" s="77"/>
      <c r="GG38" s="77"/>
      <c r="GH38" s="77"/>
      <c r="GI38" s="77"/>
      <c r="GJ38" s="77"/>
      <c r="GK38" s="77"/>
      <c r="GL38" s="77"/>
      <c r="GM38" s="77"/>
      <c r="GN38" s="77"/>
      <c r="GO38" s="77"/>
      <c r="GP38" s="77"/>
      <c r="GQ38" s="77"/>
      <c r="GR38" s="77"/>
      <c r="GS38" s="77"/>
      <c r="GT38" s="77"/>
      <c r="GU38" s="77"/>
      <c r="GV38" s="77"/>
      <c r="GW38" s="77"/>
      <c r="GX38" s="77"/>
      <c r="GY38" s="77"/>
      <c r="GZ38" s="77"/>
      <c r="HA38" s="77"/>
      <c r="HB38" s="77"/>
      <c r="HC38" s="77"/>
      <c r="HD38" s="77"/>
      <c r="HE38" s="77"/>
      <c r="HF38" s="77"/>
      <c r="HG38" s="77"/>
      <c r="HH38" s="77"/>
      <c r="HI38" s="77"/>
      <c r="HJ38" s="77"/>
      <c r="HK38" s="77"/>
      <c r="HL38" s="77"/>
      <c r="HM38" s="77"/>
      <c r="HN38" s="77"/>
      <c r="HO38" s="77"/>
      <c r="HP38" s="77"/>
      <c r="HQ38" s="77"/>
      <c r="HR38" s="77"/>
      <c r="HS38" s="77"/>
      <c r="HT38" s="77"/>
      <c r="HU38" s="77"/>
      <c r="HV38" s="77"/>
      <c r="HW38" s="77"/>
      <c r="HX38" s="77"/>
      <c r="HY38" s="77"/>
      <c r="HZ38" s="77"/>
      <c r="IA38" s="77"/>
      <c r="IB38" s="77"/>
      <c r="IC38" s="77"/>
      <c r="ID38" s="77"/>
      <c r="IE38" s="77"/>
      <c r="IF38" s="77"/>
      <c r="IG38" s="77"/>
      <c r="IH38" s="77"/>
      <c r="II38" s="77"/>
      <c r="IJ38" s="77"/>
      <c r="IK38" s="77"/>
      <c r="IL38" s="77"/>
      <c r="IM38" s="77"/>
      <c r="IN38" s="77"/>
      <c r="IO38" s="77"/>
    </row>
    <row r="39" spans="1:249" s="50" customFormat="1" ht="24" customHeight="1">
      <c r="A39" s="503" t="s">
        <v>188</v>
      </c>
      <c r="B39" s="504"/>
      <c r="C39" s="504"/>
      <c r="D39" s="504"/>
      <c r="E39" s="504"/>
      <c r="F39" s="504"/>
      <c r="G39" s="504"/>
      <c r="H39" s="504"/>
      <c r="I39" s="141"/>
      <c r="J39" s="505"/>
      <c r="K39" s="506"/>
      <c r="L39" s="506"/>
      <c r="M39" s="506"/>
      <c r="N39" s="506"/>
      <c r="O39" s="94" t="s">
        <v>189</v>
      </c>
      <c r="P39" s="88"/>
      <c r="Q39" s="88"/>
      <c r="R39" s="88"/>
      <c r="S39" s="88"/>
      <c r="T39" s="88"/>
      <c r="U39" s="88"/>
      <c r="V39" s="88"/>
      <c r="W39" s="88"/>
      <c r="X39" s="88"/>
      <c r="Y39" s="88"/>
      <c r="Z39" s="87"/>
      <c r="AA39" s="87"/>
      <c r="AB39" s="87"/>
      <c r="AC39" s="87"/>
      <c r="AD39" s="87"/>
      <c r="AE39" s="87"/>
      <c r="AF39" s="87"/>
      <c r="AG39" s="87"/>
      <c r="AH39" s="87"/>
      <c r="AI39" s="87"/>
      <c r="AJ39" s="87"/>
      <c r="AK39" s="87"/>
      <c r="AL39" s="87"/>
      <c r="AM39" s="87"/>
      <c r="AN39" s="87"/>
      <c r="AO39" s="87"/>
      <c r="AP39" s="87"/>
      <c r="AQ39" s="87"/>
      <c r="AR39" s="87"/>
      <c r="AS39" s="87"/>
      <c r="AT39" s="87"/>
      <c r="AU39" s="87"/>
      <c r="AV39" s="87"/>
      <c r="AW39" s="87"/>
      <c r="AX39" s="87"/>
      <c r="AY39" s="87"/>
      <c r="AZ39" s="87"/>
      <c r="BA39" s="87"/>
      <c r="BB39" s="87"/>
      <c r="BC39" s="87"/>
      <c r="BD39" s="87"/>
      <c r="BE39" s="87"/>
      <c r="BF39" s="87"/>
      <c r="BG39" s="87"/>
      <c r="BH39" s="87"/>
      <c r="BI39" s="87"/>
      <c r="BJ39" s="87"/>
      <c r="BK39" s="87"/>
      <c r="BL39" s="87"/>
      <c r="BM39" s="87"/>
      <c r="BN39" s="87"/>
      <c r="BO39" s="87"/>
      <c r="BP39" s="87"/>
      <c r="BQ39" s="87"/>
      <c r="BR39" s="87"/>
      <c r="BS39" s="87"/>
      <c r="BT39" s="87"/>
      <c r="BU39" s="87"/>
      <c r="BV39" s="87"/>
      <c r="BW39" s="87"/>
      <c r="BX39" s="87"/>
      <c r="BY39" s="87"/>
      <c r="BZ39" s="87"/>
      <c r="CA39" s="87"/>
      <c r="CB39" s="87"/>
      <c r="CC39" s="87"/>
      <c r="CD39" s="87"/>
      <c r="CE39" s="87"/>
      <c r="CF39" s="87"/>
      <c r="CG39" s="87"/>
      <c r="CH39" s="87"/>
      <c r="CI39" s="87"/>
      <c r="CJ39" s="87"/>
      <c r="CK39" s="87"/>
      <c r="CL39" s="87"/>
      <c r="CM39" s="87"/>
      <c r="CN39" s="87"/>
      <c r="CO39" s="87"/>
      <c r="CP39" s="87"/>
      <c r="CQ39" s="87"/>
      <c r="CR39" s="87"/>
      <c r="CS39" s="87"/>
      <c r="CT39" s="87"/>
      <c r="CU39" s="87"/>
      <c r="CV39" s="87"/>
      <c r="CW39" s="87"/>
      <c r="CX39" s="87"/>
      <c r="CY39" s="87"/>
      <c r="CZ39" s="87"/>
      <c r="DA39" s="87"/>
      <c r="DB39" s="87"/>
      <c r="DC39" s="87"/>
      <c r="DD39" s="87"/>
      <c r="DE39" s="87"/>
      <c r="DF39" s="87"/>
      <c r="DG39" s="87"/>
      <c r="DH39" s="87"/>
      <c r="DI39" s="87"/>
      <c r="DJ39" s="87"/>
      <c r="DK39" s="87"/>
      <c r="DL39" s="87"/>
      <c r="DM39" s="87"/>
      <c r="DN39" s="87"/>
      <c r="DO39" s="87"/>
      <c r="DP39" s="87"/>
      <c r="DQ39" s="87"/>
      <c r="DR39" s="87"/>
      <c r="DS39" s="87"/>
      <c r="DT39" s="87"/>
      <c r="DU39" s="87"/>
      <c r="DV39" s="87"/>
      <c r="DW39" s="87"/>
      <c r="DX39" s="87"/>
      <c r="DY39" s="87"/>
      <c r="DZ39" s="87"/>
      <c r="EA39" s="87"/>
      <c r="EB39" s="87"/>
      <c r="EC39" s="87"/>
      <c r="ED39" s="87"/>
      <c r="EE39" s="87"/>
      <c r="EF39" s="87"/>
      <c r="EG39" s="87"/>
      <c r="EH39" s="87"/>
      <c r="EI39" s="87"/>
      <c r="EJ39" s="87"/>
      <c r="EK39" s="87"/>
      <c r="EL39" s="87"/>
      <c r="EM39" s="87"/>
      <c r="EN39" s="87"/>
      <c r="EO39" s="87"/>
      <c r="EP39" s="87"/>
      <c r="EQ39" s="87"/>
      <c r="ER39" s="87"/>
      <c r="ES39" s="87"/>
      <c r="ET39" s="87"/>
      <c r="EU39" s="87"/>
      <c r="EV39" s="87"/>
      <c r="EW39" s="87"/>
      <c r="EX39" s="87"/>
      <c r="EY39" s="87"/>
      <c r="EZ39" s="87"/>
      <c r="FA39" s="87"/>
      <c r="FB39" s="87"/>
      <c r="FC39" s="87"/>
      <c r="FD39" s="87"/>
      <c r="FE39" s="87"/>
      <c r="FF39" s="87"/>
      <c r="FG39" s="87"/>
      <c r="FH39" s="87"/>
      <c r="FI39" s="87"/>
      <c r="FJ39" s="87"/>
      <c r="FK39" s="87"/>
      <c r="FL39" s="87"/>
      <c r="FM39" s="87"/>
      <c r="FN39" s="87"/>
      <c r="FO39" s="87"/>
      <c r="FP39" s="87"/>
      <c r="FQ39" s="87"/>
      <c r="FR39" s="87"/>
      <c r="FS39" s="87"/>
      <c r="FT39" s="87"/>
      <c r="FU39" s="87"/>
      <c r="FV39" s="87"/>
      <c r="FW39" s="87"/>
      <c r="FX39" s="87"/>
      <c r="FY39" s="87"/>
      <c r="FZ39" s="87"/>
      <c r="GA39" s="87"/>
      <c r="GB39" s="87"/>
      <c r="GC39" s="87"/>
      <c r="GD39" s="87"/>
      <c r="GE39" s="87"/>
      <c r="GF39" s="87"/>
      <c r="GG39" s="87"/>
      <c r="GH39" s="87"/>
      <c r="GI39" s="87"/>
      <c r="GJ39" s="87"/>
      <c r="GK39" s="87"/>
      <c r="GL39" s="87"/>
      <c r="GM39" s="87"/>
      <c r="GN39" s="87"/>
      <c r="GO39" s="87"/>
      <c r="GP39" s="87"/>
      <c r="GQ39" s="87"/>
      <c r="GR39" s="87"/>
      <c r="GS39" s="87"/>
      <c r="GT39" s="87"/>
      <c r="GU39" s="87"/>
      <c r="GV39" s="87"/>
      <c r="GW39" s="87"/>
      <c r="GX39" s="87"/>
      <c r="GY39" s="87"/>
      <c r="GZ39" s="87"/>
      <c r="HA39" s="87"/>
      <c r="HB39" s="87"/>
      <c r="HC39" s="87"/>
      <c r="HD39" s="87"/>
      <c r="HE39" s="87"/>
      <c r="HF39" s="87"/>
      <c r="HG39" s="87"/>
      <c r="HH39" s="87"/>
      <c r="HI39" s="87"/>
      <c r="HJ39" s="87"/>
      <c r="HK39" s="87"/>
      <c r="HL39" s="87"/>
      <c r="HM39" s="87"/>
      <c r="HN39" s="87"/>
      <c r="HO39" s="87"/>
      <c r="HP39" s="87"/>
      <c r="HQ39" s="87"/>
      <c r="HR39" s="87"/>
      <c r="HS39" s="87"/>
      <c r="HT39" s="87"/>
      <c r="HU39" s="87"/>
      <c r="HV39" s="87"/>
      <c r="HW39" s="87"/>
      <c r="HX39" s="87"/>
      <c r="HY39" s="87"/>
      <c r="HZ39" s="87"/>
      <c r="IA39" s="87"/>
      <c r="IB39" s="87"/>
      <c r="IC39" s="87"/>
      <c r="ID39" s="87"/>
      <c r="IE39" s="87"/>
      <c r="IF39" s="87"/>
      <c r="IG39" s="87"/>
      <c r="IH39" s="87"/>
      <c r="II39" s="87"/>
      <c r="IJ39" s="87"/>
      <c r="IK39" s="87"/>
      <c r="IL39" s="87"/>
      <c r="IM39" s="87"/>
      <c r="IN39" s="87"/>
      <c r="IO39" s="87"/>
    </row>
    <row r="40" spans="1:249" ht="3.75" customHeight="1">
      <c r="A40" s="65"/>
      <c r="B40" s="46"/>
      <c r="C40" s="46"/>
      <c r="D40" s="46"/>
      <c r="E40" s="46"/>
      <c r="F40" s="46"/>
      <c r="G40" s="46"/>
      <c r="H40" s="46"/>
      <c r="I40" s="46"/>
      <c r="J40" s="46"/>
      <c r="K40" s="46"/>
      <c r="L40" s="46"/>
      <c r="M40" s="46"/>
      <c r="N40" s="46"/>
      <c r="O40" s="66"/>
    </row>
    <row r="41" spans="1:249" ht="6.75" customHeight="1">
      <c r="A41" s="93"/>
      <c r="B41" s="64"/>
      <c r="C41" s="64"/>
      <c r="D41" s="64"/>
      <c r="E41" s="64"/>
      <c r="F41" s="64"/>
      <c r="G41" s="64"/>
      <c r="H41" s="64"/>
      <c r="I41" s="64"/>
      <c r="J41" s="64"/>
      <c r="K41" s="64"/>
      <c r="L41" s="64"/>
      <c r="M41" s="64"/>
      <c r="N41" s="64"/>
      <c r="O41" s="92"/>
    </row>
  </sheetData>
  <mergeCells count="45">
    <mergeCell ref="J22:M22"/>
    <mergeCell ref="J33:M33"/>
    <mergeCell ref="A39:H39"/>
    <mergeCell ref="J39:N39"/>
    <mergeCell ref="J13:K13"/>
    <mergeCell ref="L13:N13"/>
    <mergeCell ref="L35:N35"/>
    <mergeCell ref="B20:G20"/>
    <mergeCell ref="B24:I24"/>
    <mergeCell ref="J24:K24"/>
    <mergeCell ref="L24:N24"/>
    <mergeCell ref="B25:E25"/>
    <mergeCell ref="G25:I25"/>
    <mergeCell ref="J25:K25"/>
    <mergeCell ref="L25:N25"/>
    <mergeCell ref="A28:G28"/>
    <mergeCell ref="A1:O1"/>
    <mergeCell ref="A2:D2"/>
    <mergeCell ref="E2:F2"/>
    <mergeCell ref="G2:I2"/>
    <mergeCell ref="K2:O2"/>
    <mergeCell ref="A3:D3"/>
    <mergeCell ref="E3:F3"/>
    <mergeCell ref="G3:I3"/>
    <mergeCell ref="K3:L3"/>
    <mergeCell ref="N3:O3"/>
    <mergeCell ref="J11:M11"/>
    <mergeCell ref="E18:I18"/>
    <mergeCell ref="A6:G6"/>
    <mergeCell ref="E7:I7"/>
    <mergeCell ref="B9:G9"/>
    <mergeCell ref="B13:I13"/>
    <mergeCell ref="B14:E14"/>
    <mergeCell ref="G14:I14"/>
    <mergeCell ref="J14:K14"/>
    <mergeCell ref="L14:N14"/>
    <mergeCell ref="A17:G17"/>
    <mergeCell ref="L36:N36"/>
    <mergeCell ref="E29:I29"/>
    <mergeCell ref="B31:G31"/>
    <mergeCell ref="B35:I35"/>
    <mergeCell ref="J35:K35"/>
    <mergeCell ref="B36:E36"/>
    <mergeCell ref="G36:I36"/>
    <mergeCell ref="J36:K36"/>
  </mergeCells>
  <phoneticPr fontId="2"/>
  <printOptions horizontalCentered="1" verticalCentered="1"/>
  <pageMargins left="0.39370078740157483" right="0.39370078740157483" top="0.51181102362204722" bottom="0.51181102362204722" header="0.51181102362204722" footer="0.51181102362204722"/>
  <pageSetup paperSize="9" firstPageNumber="4294963191" orientation="portrait" horizontalDpi="360" verticalDpi="36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pageSetUpPr fitToPage="1"/>
  </sheetPr>
  <dimension ref="A1:AQ77"/>
  <sheetViews>
    <sheetView zoomScale="75" zoomScaleNormal="98" workbookViewId="0">
      <selection activeCell="S4" sqref="S4:W4"/>
    </sheetView>
  </sheetViews>
  <sheetFormatPr defaultRowHeight="13.5"/>
  <cols>
    <col min="1" max="31" width="3.625" style="1" customWidth="1"/>
    <col min="32" max="35" width="9" style="2"/>
    <col min="36" max="36" width="9" style="2" customWidth="1"/>
    <col min="37" max="16384" width="9" style="2"/>
  </cols>
  <sheetData>
    <row r="1" spans="1:43" ht="18" customHeight="1">
      <c r="A1" s="536" t="s">
        <v>195</v>
      </c>
      <c r="B1" s="536"/>
      <c r="C1" s="536"/>
      <c r="D1" s="536"/>
      <c r="E1" s="536"/>
      <c r="F1" s="536"/>
      <c r="G1" s="536"/>
      <c r="H1" s="536"/>
      <c r="I1" s="536"/>
      <c r="J1" s="536"/>
      <c r="K1" s="536"/>
      <c r="L1" s="536"/>
      <c r="M1" s="536"/>
      <c r="N1" s="536"/>
      <c r="O1" s="536"/>
      <c r="Q1"/>
      <c r="R1"/>
      <c r="S1"/>
      <c r="T1"/>
      <c r="U1"/>
      <c r="V1"/>
      <c r="W1"/>
      <c r="X1"/>
      <c r="Y1"/>
      <c r="Z1"/>
      <c r="AA1"/>
      <c r="AB1"/>
      <c r="AC1"/>
      <c r="AD1"/>
      <c r="AE1"/>
    </row>
    <row r="2" spans="1:43" ht="30" customHeight="1">
      <c r="A2" s="537" t="s">
        <v>65</v>
      </c>
      <c r="B2" s="537"/>
      <c r="C2" s="537"/>
      <c r="D2" s="537"/>
      <c r="E2" s="537"/>
      <c r="F2" s="537"/>
      <c r="G2" s="537"/>
      <c r="H2" s="537"/>
      <c r="I2" s="537"/>
      <c r="J2" s="537"/>
      <c r="K2" s="537"/>
      <c r="L2" s="537"/>
      <c r="M2" s="537"/>
      <c r="N2" s="537"/>
      <c r="O2" s="537"/>
      <c r="P2" s="3"/>
      <c r="Q2"/>
      <c r="R2"/>
      <c r="S2"/>
      <c r="T2"/>
      <c r="U2"/>
      <c r="V2"/>
      <c r="W2"/>
      <c r="X2" s="9"/>
      <c r="Y2" s="9"/>
      <c r="Z2" s="9"/>
      <c r="AA2"/>
      <c r="AB2"/>
      <c r="AC2"/>
      <c r="AD2"/>
      <c r="AE2"/>
    </row>
    <row r="3" spans="1:43" ht="5.25" customHeight="1">
      <c r="N3" s="5"/>
      <c r="O3" s="5"/>
      <c r="P3" s="5"/>
      <c r="Q3" s="5"/>
      <c r="R3" s="5"/>
      <c r="X3" s="5"/>
      <c r="Y3" s="5"/>
      <c r="Z3" s="5"/>
    </row>
    <row r="4" spans="1:43" ht="30" customHeight="1">
      <c r="A4" s="593" t="s">
        <v>47</v>
      </c>
      <c r="B4" s="594"/>
      <c r="C4" s="594"/>
      <c r="D4" s="594"/>
      <c r="E4" s="604" t="s">
        <v>570</v>
      </c>
      <c r="F4" s="605"/>
      <c r="G4" s="605"/>
      <c r="H4" s="605"/>
      <c r="I4" s="605"/>
      <c r="J4" s="605"/>
      <c r="K4" s="605"/>
      <c r="L4" s="605"/>
      <c r="M4" s="606"/>
      <c r="N4" s="546" t="s">
        <v>45</v>
      </c>
      <c r="O4" s="546"/>
      <c r="P4" s="546"/>
      <c r="Q4" s="546"/>
      <c r="R4" s="546"/>
      <c r="S4" s="546"/>
      <c r="T4" s="546"/>
      <c r="U4" s="546"/>
      <c r="V4" s="546"/>
      <c r="W4" s="546"/>
      <c r="X4" s="603" t="s">
        <v>49</v>
      </c>
      <c r="Y4" s="603"/>
      <c r="Z4" s="603"/>
      <c r="AA4" s="594" t="s">
        <v>11</v>
      </c>
      <c r="AB4" s="594"/>
      <c r="AC4" s="594"/>
      <c r="AD4" s="594"/>
      <c r="AE4" s="607"/>
    </row>
    <row r="5" spans="1:43" ht="30" customHeight="1">
      <c r="A5" s="595" t="s">
        <v>46</v>
      </c>
      <c r="B5" s="567"/>
      <c r="C5" s="567"/>
      <c r="D5" s="567"/>
      <c r="E5" s="596"/>
      <c r="F5" s="596"/>
      <c r="G5" s="596"/>
      <c r="H5" s="596"/>
      <c r="I5" s="596"/>
      <c r="J5" s="596"/>
      <c r="K5" s="596"/>
      <c r="L5" s="596"/>
      <c r="M5" s="596"/>
      <c r="N5" s="567" t="s">
        <v>48</v>
      </c>
      <c r="O5" s="567"/>
      <c r="P5" s="597"/>
      <c r="Q5" s="597"/>
      <c r="R5" s="597"/>
      <c r="S5" s="597"/>
      <c r="T5" s="597"/>
      <c r="U5" s="597"/>
      <c r="V5" s="597"/>
      <c r="W5" s="597"/>
      <c r="X5" s="597"/>
      <c r="Y5" s="597"/>
      <c r="Z5" s="597"/>
      <c r="AA5" s="597"/>
      <c r="AB5" s="597"/>
      <c r="AC5" s="597"/>
      <c r="AD5" s="597"/>
      <c r="AE5" s="598"/>
      <c r="AG5" s="563"/>
      <c r="AH5" s="563"/>
      <c r="AI5" s="563"/>
      <c r="AJ5" s="563"/>
      <c r="AK5" s="561"/>
      <c r="AL5" s="561"/>
      <c r="AM5" s="4"/>
    </row>
    <row r="6" spans="1:43" ht="30" customHeight="1">
      <c r="A6" s="628" t="s">
        <v>44</v>
      </c>
      <c r="B6" s="566"/>
      <c r="C6" s="566"/>
      <c r="D6" s="566"/>
      <c r="E6" s="627"/>
      <c r="F6" s="627"/>
      <c r="G6" s="627"/>
      <c r="H6" s="627"/>
      <c r="I6" s="627"/>
      <c r="J6" s="627"/>
      <c r="K6" s="627"/>
      <c r="L6" s="627"/>
      <c r="M6" s="627"/>
      <c r="N6" s="562" t="s">
        <v>41</v>
      </c>
      <c r="O6" s="562"/>
      <c r="P6" s="600">
        <v>90</v>
      </c>
      <c r="Q6" s="601"/>
      <c r="R6" s="601"/>
      <c r="S6" s="601"/>
      <c r="T6" s="602"/>
      <c r="U6" s="566" t="s">
        <v>43</v>
      </c>
      <c r="V6" s="566"/>
      <c r="W6" s="621"/>
      <c r="X6" s="622"/>
      <c r="Y6" s="622"/>
      <c r="Z6" s="623" t="s">
        <v>42</v>
      </c>
      <c r="AA6" s="624"/>
      <c r="AB6" s="625" t="s">
        <v>66</v>
      </c>
      <c r="AC6" s="625"/>
      <c r="AD6" s="625"/>
      <c r="AE6" s="626"/>
      <c r="AG6" s="39" t="s">
        <v>100</v>
      </c>
      <c r="AH6" s="39"/>
      <c r="AI6" s="39"/>
      <c r="AJ6" s="39"/>
      <c r="AK6" s="40"/>
      <c r="AL6" s="41"/>
      <c r="AM6" s="38"/>
      <c r="AN6" s="38"/>
      <c r="AO6" s="38"/>
      <c r="AP6" s="38"/>
      <c r="AQ6" s="38"/>
    </row>
    <row r="7" spans="1:43" ht="3.95"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row>
    <row r="8" spans="1:43" ht="20.100000000000001" customHeight="1" thickBot="1">
      <c r="A8"/>
      <c r="B8"/>
      <c r="C8"/>
      <c r="D8"/>
      <c r="E8"/>
      <c r="F8"/>
      <c r="G8"/>
      <c r="H8"/>
      <c r="I8" s="13"/>
      <c r="J8" s="13"/>
      <c r="K8" s="13"/>
      <c r="L8" s="13"/>
      <c r="M8"/>
      <c r="N8"/>
      <c r="O8"/>
      <c r="P8"/>
      <c r="Q8"/>
      <c r="R8"/>
      <c r="S8"/>
      <c r="T8"/>
      <c r="U8"/>
      <c r="V8"/>
      <c r="W8"/>
      <c r="X8"/>
      <c r="Y8"/>
      <c r="Z8"/>
      <c r="AA8"/>
      <c r="AB8"/>
      <c r="AC8"/>
      <c r="AD8"/>
      <c r="AE8"/>
    </row>
    <row r="9" spans="1:43" ht="20.100000000000001" customHeight="1" thickBot="1">
      <c r="A9"/>
      <c r="B9" s="19"/>
      <c r="C9" s="614" t="s">
        <v>42</v>
      </c>
      <c r="D9" s="614"/>
      <c r="E9" s="614"/>
      <c r="F9" s="614" t="s">
        <v>12</v>
      </c>
      <c r="G9" s="614"/>
      <c r="H9" s="615"/>
      <c r="I9" s="611" t="s">
        <v>67</v>
      </c>
      <c r="J9" s="612"/>
      <c r="K9" s="612"/>
      <c r="L9" s="613"/>
      <c r="M9" s="616" t="s">
        <v>13</v>
      </c>
      <c r="N9" s="614"/>
      <c r="O9" s="614"/>
      <c r="P9" s="614"/>
      <c r="Q9" s="614"/>
      <c r="R9" s="614"/>
      <c r="S9" s="614"/>
      <c r="T9" s="614"/>
      <c r="U9" s="614"/>
      <c r="V9" s="617"/>
      <c r="X9" s="599" t="s">
        <v>68</v>
      </c>
      <c r="Y9" s="599"/>
      <c r="Z9" s="599"/>
      <c r="AA9" s="599"/>
      <c r="AB9" s="599"/>
      <c r="AC9" s="599"/>
      <c r="AD9" s="599"/>
      <c r="AE9" s="599"/>
    </row>
    <row r="10" spans="1:43" ht="5.0999999999999996" customHeight="1" thickBot="1">
      <c r="A10"/>
      <c r="B10" s="14">
        <f>J10</f>
        <v>0</v>
      </c>
      <c r="C10" s="12"/>
      <c r="D10" s="12"/>
      <c r="E10" s="12"/>
      <c r="F10" s="12"/>
      <c r="G10" s="12"/>
      <c r="H10" s="12"/>
      <c r="I10" s="20"/>
      <c r="J10" s="21"/>
      <c r="K10" s="21"/>
      <c r="L10" s="22"/>
      <c r="M10" s="12"/>
      <c r="N10" s="12"/>
      <c r="O10" s="12"/>
      <c r="P10" s="12"/>
      <c r="Q10" s="12"/>
      <c r="R10" s="12"/>
      <c r="S10" s="12"/>
      <c r="T10" s="12"/>
      <c r="U10" s="12"/>
      <c r="V10" s="12"/>
      <c r="X10" s="599"/>
      <c r="Y10" s="599"/>
      <c r="Z10" s="599"/>
      <c r="AA10" s="599"/>
      <c r="AB10" s="599"/>
      <c r="AC10" s="599"/>
      <c r="AD10" s="599"/>
      <c r="AE10" s="599"/>
    </row>
    <row r="11" spans="1:43" ht="20.100000000000001" customHeight="1">
      <c r="A11"/>
      <c r="B11" s="548" t="s">
        <v>1</v>
      </c>
      <c r="C11" s="618" t="s">
        <v>196</v>
      </c>
      <c r="D11" s="619"/>
      <c r="E11" s="619"/>
      <c r="F11" s="608"/>
      <c r="G11" s="609"/>
      <c r="H11" s="610"/>
      <c r="I11" s="582">
        <f>I36-C11*-AF36</f>
        <v>-5.5555555555559799E-2</v>
      </c>
      <c r="J11" s="583"/>
      <c r="K11" s="583"/>
      <c r="L11" s="584"/>
      <c r="M11" s="564" t="s">
        <v>52</v>
      </c>
      <c r="N11" s="565"/>
      <c r="O11" s="565"/>
      <c r="P11" s="565"/>
      <c r="Q11" s="565"/>
      <c r="R11" s="565"/>
      <c r="S11" s="565"/>
      <c r="T11" s="565"/>
      <c r="U11" s="565"/>
      <c r="V11" s="565"/>
      <c r="X11" s="599"/>
      <c r="Y11" s="599"/>
      <c r="Z11" s="599"/>
      <c r="AA11" s="599"/>
      <c r="AB11" s="599"/>
      <c r="AC11" s="599"/>
      <c r="AD11" s="599"/>
      <c r="AE11" s="599"/>
    </row>
    <row r="12" spans="1:43" ht="20.100000000000001" customHeight="1">
      <c r="A12"/>
      <c r="B12" s="548"/>
      <c r="C12" s="550" t="s">
        <v>76</v>
      </c>
      <c r="D12" s="551"/>
      <c r="E12" s="551"/>
      <c r="F12" s="552"/>
      <c r="G12" s="553"/>
      <c r="H12" s="554"/>
      <c r="I12" s="573">
        <f>I36-C12*-AF36</f>
        <v>-5.5555555555559799E-2</v>
      </c>
      <c r="J12" s="574"/>
      <c r="K12" s="574"/>
      <c r="L12" s="575"/>
      <c r="M12" s="580" t="s">
        <v>51</v>
      </c>
      <c r="N12" s="581"/>
      <c r="O12" s="581"/>
      <c r="P12" s="581"/>
      <c r="Q12" s="581"/>
      <c r="R12" s="581"/>
      <c r="S12" s="581"/>
      <c r="T12" s="581"/>
      <c r="U12" s="581"/>
      <c r="V12" s="581"/>
      <c r="X12" s="620" t="s">
        <v>69</v>
      </c>
      <c r="Y12" s="620"/>
      <c r="Z12" s="620"/>
      <c r="AA12" s="620"/>
      <c r="AB12" s="620"/>
      <c r="AC12" s="620"/>
      <c r="AD12" s="620"/>
      <c r="AE12" s="620"/>
    </row>
    <row r="13" spans="1:43" s="6" customFormat="1" ht="20.100000000000001" customHeight="1" thickBot="1">
      <c r="A13"/>
      <c r="B13" s="548"/>
      <c r="C13" s="538"/>
      <c r="D13" s="539"/>
      <c r="E13" s="539"/>
      <c r="F13" s="540"/>
      <c r="G13" s="541"/>
      <c r="H13" s="542"/>
      <c r="I13" s="543"/>
      <c r="J13" s="544"/>
      <c r="K13" s="544"/>
      <c r="L13" s="545"/>
      <c r="M13" s="568" t="s">
        <v>14</v>
      </c>
      <c r="N13" s="569"/>
      <c r="O13" s="569"/>
      <c r="P13" s="569"/>
      <c r="Q13" s="569"/>
      <c r="R13" s="569"/>
      <c r="S13" s="569"/>
      <c r="T13" s="569"/>
      <c r="U13" s="569"/>
      <c r="V13" s="569"/>
      <c r="X13" s="620"/>
      <c r="Y13" s="620"/>
      <c r="Z13" s="620"/>
      <c r="AA13" s="620"/>
      <c r="AB13" s="620"/>
      <c r="AC13" s="620"/>
      <c r="AD13" s="620"/>
      <c r="AE13" s="620"/>
      <c r="AG13" s="2"/>
    </row>
    <row r="14" spans="1:43" s="6" customFormat="1" ht="20.100000000000001" customHeight="1">
      <c r="A14"/>
      <c r="B14" s="548"/>
      <c r="C14" s="555" t="s">
        <v>15</v>
      </c>
      <c r="D14" s="535"/>
      <c r="E14" s="535"/>
      <c r="F14" s="556"/>
      <c r="G14" s="557"/>
      <c r="H14" s="558"/>
      <c r="I14" s="582">
        <f>I36-C14*-AF36</f>
        <v>-4.8611111111114824E-2</v>
      </c>
      <c r="J14" s="583"/>
      <c r="K14" s="583"/>
      <c r="L14" s="584"/>
      <c r="M14" s="570" t="s">
        <v>16</v>
      </c>
      <c r="N14" s="571"/>
      <c r="O14" s="571"/>
      <c r="P14" s="571"/>
      <c r="Q14" s="571"/>
      <c r="R14" s="571"/>
      <c r="S14" s="571"/>
      <c r="T14" s="571"/>
      <c r="U14" s="571"/>
      <c r="V14" s="571"/>
      <c r="X14" s="620"/>
      <c r="Y14" s="620"/>
      <c r="Z14" s="620"/>
      <c r="AA14" s="620"/>
      <c r="AB14" s="620"/>
      <c r="AC14" s="620"/>
      <c r="AD14" s="620"/>
      <c r="AE14" s="620"/>
      <c r="AG14" s="2"/>
    </row>
    <row r="15" spans="1:43" ht="20.100000000000001" customHeight="1">
      <c r="A15"/>
      <c r="B15" s="548"/>
      <c r="C15" s="550"/>
      <c r="D15" s="551"/>
      <c r="E15" s="551"/>
      <c r="F15" s="552"/>
      <c r="G15" s="553"/>
      <c r="H15" s="554"/>
      <c r="I15" s="573"/>
      <c r="J15" s="574"/>
      <c r="K15" s="574"/>
      <c r="L15" s="575"/>
      <c r="M15" s="580"/>
      <c r="N15" s="581"/>
      <c r="O15" s="581"/>
      <c r="P15" s="581"/>
      <c r="Q15" s="581"/>
      <c r="R15" s="581"/>
      <c r="S15" s="581"/>
      <c r="T15" s="581"/>
      <c r="U15" s="581"/>
      <c r="V15" s="581"/>
    </row>
    <row r="16" spans="1:43" ht="20.100000000000001" customHeight="1" thickBot="1">
      <c r="A16"/>
      <c r="B16" s="548"/>
      <c r="C16" s="538"/>
      <c r="D16" s="539"/>
      <c r="E16" s="539"/>
      <c r="F16" s="540"/>
      <c r="G16" s="541"/>
      <c r="H16" s="542"/>
      <c r="I16" s="543"/>
      <c r="J16" s="544"/>
      <c r="K16" s="544"/>
      <c r="L16" s="545"/>
      <c r="M16" s="568"/>
      <c r="N16" s="569"/>
      <c r="O16" s="569"/>
      <c r="P16" s="569"/>
      <c r="Q16" s="569"/>
      <c r="R16" s="569"/>
      <c r="S16" s="569"/>
      <c r="T16" s="569"/>
      <c r="U16" s="569"/>
      <c r="V16" s="569"/>
      <c r="X16" s="533" t="s">
        <v>10</v>
      </c>
      <c r="Y16" s="533"/>
      <c r="Z16" s="533"/>
      <c r="AA16" s="533"/>
      <c r="AB16" s="533"/>
      <c r="AC16" s="533"/>
      <c r="AD16" s="533"/>
      <c r="AE16" s="533"/>
    </row>
    <row r="17" spans="1:31" ht="20.100000000000001" customHeight="1">
      <c r="A17"/>
      <c r="B17" s="548"/>
      <c r="C17" s="555" t="s">
        <v>98</v>
      </c>
      <c r="D17" s="535"/>
      <c r="E17" s="535"/>
      <c r="F17" s="556" t="s">
        <v>99</v>
      </c>
      <c r="G17" s="557"/>
      <c r="H17" s="558"/>
      <c r="I17" s="582">
        <f>I36-C17*-AF36</f>
        <v>-1.7361111111112437E-2</v>
      </c>
      <c r="J17" s="583"/>
      <c r="K17" s="583"/>
      <c r="L17" s="584"/>
      <c r="M17" s="570" t="s">
        <v>54</v>
      </c>
      <c r="N17" s="571"/>
      <c r="O17" s="571"/>
      <c r="P17" s="571"/>
      <c r="Q17" s="571"/>
      <c r="R17" s="571"/>
      <c r="S17" s="571"/>
      <c r="T17" s="571"/>
      <c r="U17" s="571"/>
      <c r="V17" s="571"/>
      <c r="X17" s="533"/>
      <c r="Y17" s="533"/>
      <c r="Z17" s="533"/>
      <c r="AA17" s="533"/>
      <c r="AB17" s="533"/>
      <c r="AC17" s="533"/>
      <c r="AD17" s="533"/>
      <c r="AE17" s="533"/>
    </row>
    <row r="18" spans="1:31" ht="20.100000000000001" customHeight="1">
      <c r="A18"/>
      <c r="B18" s="548"/>
      <c r="C18" s="550"/>
      <c r="D18" s="551"/>
      <c r="E18" s="551"/>
      <c r="F18" s="552"/>
      <c r="G18" s="553"/>
      <c r="H18" s="554"/>
      <c r="I18" s="573"/>
      <c r="J18" s="574"/>
      <c r="K18" s="574"/>
      <c r="L18" s="575"/>
      <c r="M18" s="580"/>
      <c r="N18" s="581"/>
      <c r="O18" s="581"/>
      <c r="P18" s="581"/>
      <c r="Q18" s="581"/>
      <c r="R18" s="581"/>
      <c r="S18" s="581"/>
      <c r="T18" s="581"/>
      <c r="U18" s="581"/>
      <c r="V18" s="581"/>
      <c r="X18" s="533"/>
      <c r="Y18" s="533"/>
      <c r="Z18" s="533"/>
      <c r="AA18" s="533"/>
      <c r="AB18" s="533"/>
      <c r="AC18" s="533"/>
      <c r="AD18" s="533"/>
      <c r="AE18" s="533"/>
    </row>
    <row r="19" spans="1:31" ht="20.100000000000001" customHeight="1">
      <c r="A19"/>
      <c r="B19" s="548"/>
      <c r="C19" s="550" t="s">
        <v>17</v>
      </c>
      <c r="D19" s="551"/>
      <c r="E19" s="551"/>
      <c r="F19" s="552"/>
      <c r="G19" s="553"/>
      <c r="H19" s="554"/>
      <c r="I19" s="582">
        <f>I36-C19*-AF36</f>
        <v>-1.0416666666667462E-2</v>
      </c>
      <c r="J19" s="583"/>
      <c r="K19" s="583"/>
      <c r="L19" s="584"/>
      <c r="M19" s="580" t="s">
        <v>53</v>
      </c>
      <c r="N19" s="581"/>
      <c r="O19" s="581"/>
      <c r="P19" s="581"/>
      <c r="Q19" s="581"/>
      <c r="R19" s="581"/>
      <c r="S19" s="581"/>
      <c r="T19" s="581"/>
      <c r="U19" s="581"/>
      <c r="V19" s="581"/>
    </row>
    <row r="20" spans="1:31" ht="20.100000000000001" customHeight="1" thickBot="1">
      <c r="A20"/>
      <c r="B20" s="548"/>
      <c r="C20" s="538"/>
      <c r="D20" s="539"/>
      <c r="E20" s="539"/>
      <c r="F20" s="540"/>
      <c r="G20" s="541"/>
      <c r="H20" s="542"/>
      <c r="I20" s="543"/>
      <c r="J20" s="544"/>
      <c r="K20" s="544"/>
      <c r="L20" s="545"/>
      <c r="M20" s="568" t="s">
        <v>18</v>
      </c>
      <c r="N20" s="569"/>
      <c r="O20" s="569"/>
      <c r="P20" s="569"/>
      <c r="Q20" s="569"/>
      <c r="R20" s="569"/>
      <c r="S20" s="569"/>
      <c r="T20" s="569"/>
      <c r="U20" s="569"/>
      <c r="V20" s="569"/>
    </row>
    <row r="21" spans="1:31" ht="20.100000000000001" customHeight="1" thickBot="1">
      <c r="A21"/>
      <c r="B21" s="549"/>
      <c r="C21" s="636" t="s">
        <v>19</v>
      </c>
      <c r="D21" s="637"/>
      <c r="E21" s="637"/>
      <c r="F21" s="638"/>
      <c r="G21" s="639"/>
      <c r="H21" s="640"/>
      <c r="I21" s="582">
        <f>I36-C21*-AF36</f>
        <v>-1.0416666666667462E-2</v>
      </c>
      <c r="J21" s="583"/>
      <c r="K21" s="583"/>
      <c r="L21" s="584"/>
      <c r="M21" s="641" t="s">
        <v>55</v>
      </c>
      <c r="N21" s="642"/>
      <c r="O21" s="642"/>
      <c r="P21" s="642"/>
      <c r="Q21" s="642"/>
      <c r="R21" s="642"/>
      <c r="S21" s="642"/>
      <c r="T21" s="642"/>
      <c r="U21" s="642"/>
      <c r="V21" s="642"/>
    </row>
    <row r="22" spans="1:31" ht="5.0999999999999996" customHeight="1" thickBot="1">
      <c r="A22"/>
      <c r="B22" s="15"/>
      <c r="C22" s="629"/>
      <c r="D22" s="630"/>
      <c r="E22" s="630"/>
      <c r="F22" s="631"/>
      <c r="G22" s="632"/>
      <c r="H22" s="633"/>
      <c r="I22" s="587"/>
      <c r="J22" s="588"/>
      <c r="K22" s="588"/>
      <c r="L22" s="589"/>
      <c r="M22" s="634"/>
      <c r="N22" s="635"/>
      <c r="O22" s="635"/>
      <c r="P22" s="635"/>
      <c r="Q22" s="635"/>
      <c r="R22" s="635"/>
      <c r="S22" s="635"/>
      <c r="T22" s="635"/>
      <c r="U22" s="635"/>
      <c r="V22" s="635"/>
    </row>
    <row r="23" spans="1:31" ht="20.100000000000001" customHeight="1">
      <c r="A23"/>
      <c r="B23" s="15"/>
      <c r="C23" s="618" t="s">
        <v>20</v>
      </c>
      <c r="D23" s="619"/>
      <c r="E23" s="619"/>
      <c r="F23" s="608" t="s">
        <v>21</v>
      </c>
      <c r="G23" s="609"/>
      <c r="H23" s="610"/>
      <c r="I23" s="582">
        <f>I36-C23*-AF36</f>
        <v>-4.8611111111114824E-3</v>
      </c>
      <c r="J23" s="583"/>
      <c r="K23" s="583"/>
      <c r="L23" s="584"/>
      <c r="M23" s="564" t="s">
        <v>22</v>
      </c>
      <c r="N23" s="565"/>
      <c r="O23" s="565"/>
      <c r="P23" s="565"/>
      <c r="Q23" s="565"/>
      <c r="R23" s="565"/>
      <c r="S23" s="565"/>
      <c r="T23" s="565"/>
      <c r="U23" s="565"/>
      <c r="V23" s="565"/>
      <c r="X23" s="533" t="s">
        <v>70</v>
      </c>
      <c r="Y23" s="533"/>
      <c r="Z23" s="533"/>
      <c r="AA23" s="533"/>
      <c r="AB23" s="533"/>
      <c r="AC23" s="533"/>
      <c r="AD23" s="533"/>
      <c r="AE23" s="533"/>
    </row>
    <row r="24" spans="1:31" ht="20.100000000000001" customHeight="1">
      <c r="A24"/>
      <c r="B24" s="547" t="s">
        <v>23</v>
      </c>
      <c r="C24" s="550"/>
      <c r="D24" s="551"/>
      <c r="E24" s="551"/>
      <c r="F24" s="552"/>
      <c r="G24" s="553"/>
      <c r="H24" s="554"/>
      <c r="I24" s="573"/>
      <c r="J24" s="574"/>
      <c r="K24" s="574"/>
      <c r="L24" s="575"/>
      <c r="M24" s="580"/>
      <c r="N24" s="581"/>
      <c r="O24" s="581"/>
      <c r="P24" s="581"/>
      <c r="Q24" s="581"/>
      <c r="R24" s="581"/>
      <c r="S24" s="581"/>
      <c r="T24" s="581"/>
      <c r="U24" s="581"/>
      <c r="V24" s="581"/>
      <c r="X24" s="533"/>
      <c r="Y24" s="533"/>
      <c r="Z24" s="533"/>
      <c r="AA24" s="533"/>
      <c r="AB24" s="533"/>
      <c r="AC24" s="533"/>
      <c r="AD24" s="533"/>
      <c r="AE24" s="533"/>
    </row>
    <row r="25" spans="1:31" ht="20.100000000000001" customHeight="1" thickBot="1">
      <c r="A25"/>
      <c r="B25" s="547"/>
      <c r="C25" s="538"/>
      <c r="D25" s="539"/>
      <c r="E25" s="539"/>
      <c r="F25" s="540"/>
      <c r="G25" s="541"/>
      <c r="H25" s="542"/>
      <c r="I25" s="543"/>
      <c r="J25" s="544"/>
      <c r="K25" s="544"/>
      <c r="L25" s="545"/>
      <c r="M25" s="568"/>
      <c r="N25" s="569"/>
      <c r="O25" s="569"/>
      <c r="P25" s="569"/>
      <c r="Q25" s="569"/>
      <c r="R25" s="569"/>
      <c r="S25" s="569"/>
      <c r="T25" s="569"/>
      <c r="U25" s="569"/>
      <c r="V25" s="569"/>
      <c r="X25" s="533"/>
      <c r="Y25" s="533"/>
      <c r="Z25" s="533"/>
      <c r="AA25" s="533"/>
      <c r="AB25" s="533"/>
      <c r="AC25" s="533"/>
      <c r="AD25" s="533"/>
      <c r="AE25" s="533"/>
    </row>
    <row r="26" spans="1:31" ht="20.100000000000001" customHeight="1">
      <c r="A26"/>
      <c r="B26" s="547"/>
      <c r="C26" s="555" t="s">
        <v>24</v>
      </c>
      <c r="D26" s="535"/>
      <c r="E26" s="535"/>
      <c r="F26" s="556" t="s">
        <v>25</v>
      </c>
      <c r="G26" s="557"/>
      <c r="H26" s="558"/>
      <c r="I26" s="582">
        <f>I36-C26*-AF36</f>
        <v>-2.77777777777799E-3</v>
      </c>
      <c r="J26" s="583"/>
      <c r="K26" s="583"/>
      <c r="L26" s="584"/>
      <c r="M26" s="570" t="s">
        <v>57</v>
      </c>
      <c r="N26" s="571"/>
      <c r="O26" s="571"/>
      <c r="P26" s="571"/>
      <c r="Q26" s="571"/>
      <c r="R26" s="571"/>
      <c r="S26" s="571"/>
      <c r="T26" s="571"/>
      <c r="U26" s="571"/>
      <c r="V26" s="571"/>
    </row>
    <row r="27" spans="1:31" ht="20.100000000000001" customHeight="1">
      <c r="A27"/>
      <c r="B27" s="547"/>
      <c r="C27" s="550"/>
      <c r="D27" s="551"/>
      <c r="E27" s="551"/>
      <c r="F27" s="552"/>
      <c r="G27" s="553"/>
      <c r="H27" s="554"/>
      <c r="I27" s="573"/>
      <c r="J27" s="574"/>
      <c r="K27" s="574"/>
      <c r="L27" s="575"/>
      <c r="M27" s="580"/>
      <c r="N27" s="581"/>
      <c r="O27" s="581"/>
      <c r="P27" s="581"/>
      <c r="Q27" s="581"/>
      <c r="R27" s="581"/>
      <c r="S27" s="581"/>
      <c r="T27" s="581"/>
      <c r="U27" s="581"/>
      <c r="V27" s="581"/>
    </row>
    <row r="28" spans="1:31" ht="20.100000000000001" customHeight="1" thickBot="1">
      <c r="A28"/>
      <c r="B28" s="547"/>
      <c r="C28" s="538"/>
      <c r="D28" s="539"/>
      <c r="E28" s="539"/>
      <c r="F28" s="540"/>
      <c r="G28" s="541"/>
      <c r="H28" s="542"/>
      <c r="I28" s="543"/>
      <c r="J28" s="544"/>
      <c r="K28" s="544"/>
      <c r="L28" s="545"/>
      <c r="M28" s="568"/>
      <c r="N28" s="569"/>
      <c r="O28" s="569"/>
      <c r="P28" s="569"/>
      <c r="Q28" s="569"/>
      <c r="R28" s="569"/>
      <c r="S28" s="569"/>
      <c r="T28" s="569"/>
      <c r="U28" s="569"/>
      <c r="V28" s="569"/>
      <c r="X28" s="533" t="s">
        <v>71</v>
      </c>
      <c r="Y28" s="533"/>
      <c r="Z28" s="533"/>
      <c r="AA28" s="533"/>
      <c r="AB28" s="533"/>
      <c r="AC28" s="533"/>
      <c r="AD28" s="533"/>
      <c r="AE28" s="533"/>
    </row>
    <row r="29" spans="1:31" ht="20.100000000000001" customHeight="1">
      <c r="A29"/>
      <c r="B29" s="547"/>
      <c r="C29" s="555" t="s">
        <v>26</v>
      </c>
      <c r="D29" s="535"/>
      <c r="E29" s="535"/>
      <c r="F29" s="556" t="s">
        <v>27</v>
      </c>
      <c r="G29" s="557"/>
      <c r="H29" s="558"/>
      <c r="I29" s="582">
        <f>I36-C29*-AF36</f>
        <v>-2.0833333333334925E-3</v>
      </c>
      <c r="J29" s="583"/>
      <c r="K29" s="583"/>
      <c r="L29" s="584"/>
      <c r="M29" s="570" t="s">
        <v>56</v>
      </c>
      <c r="N29" s="571"/>
      <c r="O29" s="571"/>
      <c r="P29" s="571"/>
      <c r="Q29" s="571"/>
      <c r="R29" s="571"/>
      <c r="S29" s="571"/>
      <c r="T29" s="571"/>
      <c r="U29" s="571"/>
      <c r="V29" s="571"/>
      <c r="X29" s="533"/>
      <c r="Y29" s="533"/>
      <c r="Z29" s="533"/>
      <c r="AA29" s="533"/>
      <c r="AB29" s="533"/>
      <c r="AC29" s="533"/>
      <c r="AD29" s="533"/>
      <c r="AE29" s="533"/>
    </row>
    <row r="30" spans="1:31" ht="20.100000000000001" customHeight="1">
      <c r="A30"/>
      <c r="B30" s="547"/>
      <c r="C30" s="550"/>
      <c r="D30" s="551"/>
      <c r="E30" s="551"/>
      <c r="F30" s="552"/>
      <c r="G30" s="553"/>
      <c r="H30" s="554"/>
      <c r="I30" s="573"/>
      <c r="J30" s="574"/>
      <c r="K30" s="574"/>
      <c r="L30" s="575"/>
      <c r="M30" s="580"/>
      <c r="N30" s="581"/>
      <c r="O30" s="581"/>
      <c r="P30" s="581"/>
      <c r="Q30" s="581"/>
      <c r="R30" s="581"/>
      <c r="S30" s="581"/>
      <c r="T30" s="581"/>
      <c r="U30" s="581"/>
      <c r="V30" s="581"/>
      <c r="X30" s="23"/>
      <c r="Y30" s="23"/>
      <c r="Z30" s="23"/>
      <c r="AA30" s="23"/>
      <c r="AB30" s="23"/>
      <c r="AC30" s="23"/>
      <c r="AD30" s="23"/>
      <c r="AE30" s="23"/>
    </row>
    <row r="31" spans="1:31" ht="20.100000000000001" customHeight="1" thickBot="1">
      <c r="A31"/>
      <c r="B31" s="547"/>
      <c r="C31" s="538"/>
      <c r="D31" s="539"/>
      <c r="E31" s="539"/>
      <c r="F31" s="540"/>
      <c r="G31" s="541"/>
      <c r="H31" s="542"/>
      <c r="I31" s="543"/>
      <c r="J31" s="544"/>
      <c r="K31" s="544"/>
      <c r="L31" s="545"/>
      <c r="M31" s="568"/>
      <c r="N31" s="569"/>
      <c r="O31" s="569"/>
      <c r="P31" s="569"/>
      <c r="Q31" s="569"/>
      <c r="R31" s="569"/>
      <c r="S31" s="569"/>
      <c r="T31" s="569"/>
      <c r="U31" s="569"/>
      <c r="V31" s="569"/>
      <c r="X31" s="533" t="s">
        <v>72</v>
      </c>
      <c r="Y31" s="533"/>
      <c r="Z31" s="533"/>
      <c r="AA31" s="533"/>
      <c r="AB31" s="533"/>
      <c r="AC31" s="533"/>
      <c r="AD31" s="533"/>
      <c r="AE31" s="533"/>
    </row>
    <row r="32" spans="1:31" ht="20.100000000000001" customHeight="1">
      <c r="A32"/>
      <c r="B32" s="547"/>
      <c r="C32" s="555" t="s">
        <v>28</v>
      </c>
      <c r="D32" s="535"/>
      <c r="E32" s="535"/>
      <c r="F32" s="556" t="s">
        <v>29</v>
      </c>
      <c r="G32" s="557"/>
      <c r="H32" s="558"/>
      <c r="I32" s="582">
        <f>I36-C32*-AF36</f>
        <v>-1.388888888888995E-3</v>
      </c>
      <c r="J32" s="583"/>
      <c r="K32" s="583"/>
      <c r="L32" s="584"/>
      <c r="M32" s="570" t="s">
        <v>30</v>
      </c>
      <c r="N32" s="571"/>
      <c r="O32" s="571"/>
      <c r="P32" s="571"/>
      <c r="Q32" s="571"/>
      <c r="R32" s="571"/>
      <c r="S32" s="571"/>
      <c r="T32" s="571"/>
      <c r="U32" s="571"/>
      <c r="V32" s="571"/>
      <c r="X32" s="533"/>
      <c r="Y32" s="533"/>
      <c r="Z32" s="533"/>
      <c r="AA32" s="533"/>
      <c r="AB32" s="533"/>
      <c r="AC32" s="533"/>
      <c r="AD32" s="533"/>
      <c r="AE32" s="533"/>
    </row>
    <row r="33" spans="1:33" ht="20.100000000000001" customHeight="1">
      <c r="A33"/>
      <c r="B33" s="547"/>
      <c r="C33" s="550"/>
      <c r="D33" s="551"/>
      <c r="E33" s="551"/>
      <c r="F33" s="552"/>
      <c r="G33" s="553"/>
      <c r="H33" s="554"/>
      <c r="I33" s="573"/>
      <c r="J33" s="574"/>
      <c r="K33" s="574"/>
      <c r="L33" s="575"/>
      <c r="M33" s="580" t="s">
        <v>58</v>
      </c>
      <c r="N33" s="581"/>
      <c r="O33" s="581"/>
      <c r="P33" s="581"/>
      <c r="Q33" s="581"/>
      <c r="R33" s="581"/>
      <c r="S33" s="581"/>
      <c r="T33" s="581"/>
      <c r="U33" s="581"/>
      <c r="V33" s="581"/>
    </row>
    <row r="34" spans="1:33" ht="20.100000000000001" customHeight="1" thickBot="1">
      <c r="A34"/>
      <c r="B34" s="16"/>
      <c r="C34" s="538"/>
      <c r="D34" s="539"/>
      <c r="E34" s="539"/>
      <c r="F34" s="540"/>
      <c r="G34" s="541"/>
      <c r="H34" s="542"/>
      <c r="I34" s="543"/>
      <c r="J34" s="544"/>
      <c r="K34" s="544"/>
      <c r="L34" s="545"/>
      <c r="M34" s="568"/>
      <c r="N34" s="569"/>
      <c r="O34" s="569"/>
      <c r="P34" s="569"/>
      <c r="Q34" s="569"/>
      <c r="R34" s="569"/>
      <c r="S34" s="569"/>
      <c r="T34" s="569"/>
      <c r="U34" s="569"/>
      <c r="V34" s="569"/>
    </row>
    <row r="35" spans="1:33" ht="5.0999999999999996" customHeight="1" thickBot="1">
      <c r="A35"/>
      <c r="B35" s="17"/>
      <c r="C35" s="644"/>
      <c r="D35" s="645"/>
      <c r="E35" s="645"/>
      <c r="F35" s="646"/>
      <c r="G35" s="647"/>
      <c r="H35" s="648"/>
      <c r="I35" s="651"/>
      <c r="J35" s="652"/>
      <c r="K35" s="652"/>
      <c r="L35" s="653"/>
      <c r="M35" s="649"/>
      <c r="N35" s="650"/>
      <c r="O35" s="650"/>
      <c r="P35" s="650"/>
      <c r="Q35" s="650"/>
      <c r="R35" s="650"/>
      <c r="S35" s="650"/>
      <c r="T35" s="650"/>
      <c r="U35" s="650"/>
      <c r="V35" s="650"/>
      <c r="AG35" s="2">
        <v>6.9444444444449749E-4</v>
      </c>
    </row>
    <row r="36" spans="1:33" ht="20.100000000000001" customHeight="1">
      <c r="A36"/>
      <c r="B36" s="17"/>
      <c r="C36" s="643" t="s">
        <v>31</v>
      </c>
      <c r="D36" s="619"/>
      <c r="E36" s="619"/>
      <c r="F36" s="608" t="s">
        <v>32</v>
      </c>
      <c r="G36" s="609"/>
      <c r="H36" s="610"/>
      <c r="I36" s="590">
        <f>E6</f>
        <v>0</v>
      </c>
      <c r="J36" s="591"/>
      <c r="K36" s="591"/>
      <c r="L36" s="592"/>
      <c r="M36" s="564" t="s">
        <v>33</v>
      </c>
      <c r="N36" s="565"/>
      <c r="O36" s="565"/>
      <c r="P36" s="565"/>
      <c r="Q36" s="565"/>
      <c r="R36" s="565"/>
      <c r="S36" s="565"/>
      <c r="T36" s="565"/>
      <c r="U36" s="565"/>
      <c r="V36" s="565"/>
      <c r="Y36" s="30"/>
      <c r="AF36" s="2">
        <v>6.9444444444449749E-4</v>
      </c>
    </row>
    <row r="37" spans="1:33" ht="20.100000000000001" customHeight="1">
      <c r="A37"/>
      <c r="B37" s="559" t="s">
        <v>75</v>
      </c>
      <c r="C37" s="550"/>
      <c r="D37" s="551"/>
      <c r="E37" s="551"/>
      <c r="F37" s="552"/>
      <c r="G37" s="553"/>
      <c r="H37" s="554"/>
      <c r="I37" s="573"/>
      <c r="J37" s="574"/>
      <c r="K37" s="574"/>
      <c r="L37" s="575"/>
      <c r="M37" s="580"/>
      <c r="N37" s="581"/>
      <c r="O37" s="581"/>
      <c r="P37" s="581"/>
      <c r="Q37" s="581"/>
      <c r="R37" s="581"/>
      <c r="S37" s="581"/>
      <c r="T37" s="581"/>
      <c r="U37" s="581"/>
      <c r="V37" s="581"/>
      <c r="Y37" s="30"/>
    </row>
    <row r="38" spans="1:33" ht="20.100000000000001" customHeight="1">
      <c r="A38"/>
      <c r="B38" s="559"/>
      <c r="C38" s="550"/>
      <c r="D38" s="551"/>
      <c r="E38" s="551"/>
      <c r="F38" s="552"/>
      <c r="G38" s="553"/>
      <c r="H38" s="554"/>
      <c r="I38" s="573"/>
      <c r="J38" s="574"/>
      <c r="K38" s="574"/>
      <c r="L38" s="575"/>
      <c r="M38" s="580"/>
      <c r="N38" s="581"/>
      <c r="O38" s="581"/>
      <c r="P38" s="581"/>
      <c r="Q38" s="581"/>
      <c r="R38" s="581"/>
      <c r="S38" s="581"/>
      <c r="T38" s="581"/>
      <c r="U38" s="581"/>
      <c r="V38" s="581"/>
    </row>
    <row r="39" spans="1:33" ht="20.100000000000001" customHeight="1" thickBot="1">
      <c r="A39"/>
      <c r="B39" s="559"/>
      <c r="C39" s="538"/>
      <c r="D39" s="539"/>
      <c r="E39" s="539"/>
      <c r="F39" s="540"/>
      <c r="G39" s="541"/>
      <c r="H39" s="542"/>
      <c r="I39" s="543"/>
      <c r="J39" s="544"/>
      <c r="K39" s="544"/>
      <c r="L39" s="545"/>
      <c r="M39" s="568" t="s">
        <v>59</v>
      </c>
      <c r="N39" s="569"/>
      <c r="O39" s="569"/>
      <c r="P39" s="569"/>
      <c r="Q39" s="569"/>
      <c r="R39" s="569"/>
      <c r="S39" s="569"/>
      <c r="T39" s="569"/>
      <c r="U39" s="569"/>
      <c r="V39" s="569"/>
    </row>
    <row r="40" spans="1:33" ht="20.100000000000001" customHeight="1">
      <c r="A40"/>
      <c r="B40" s="559"/>
      <c r="C40" s="534" t="s">
        <v>34</v>
      </c>
      <c r="D40" s="535"/>
      <c r="E40" s="535"/>
      <c r="F40" s="556" t="s">
        <v>35</v>
      </c>
      <c r="G40" s="557"/>
      <c r="H40" s="558"/>
      <c r="I40" s="590">
        <f>I36+45*AF36</f>
        <v>3.1250000000002387E-2</v>
      </c>
      <c r="J40" s="591"/>
      <c r="K40" s="591"/>
      <c r="L40" s="592"/>
      <c r="M40" s="570" t="s">
        <v>36</v>
      </c>
      <c r="N40" s="571"/>
      <c r="O40" s="571"/>
      <c r="P40" s="571"/>
      <c r="Q40" s="571"/>
      <c r="R40" s="571"/>
      <c r="S40" s="571"/>
      <c r="T40" s="571"/>
      <c r="U40" s="571"/>
      <c r="V40" s="571"/>
    </row>
    <row r="41" spans="1:33" ht="20.100000000000001" customHeight="1" thickBot="1">
      <c r="A41"/>
      <c r="B41" s="559"/>
      <c r="C41" s="538"/>
      <c r="D41" s="539"/>
      <c r="E41" s="539"/>
      <c r="F41" s="540"/>
      <c r="G41" s="541"/>
      <c r="H41" s="542"/>
      <c r="I41" s="543"/>
      <c r="J41" s="544"/>
      <c r="K41" s="544"/>
      <c r="L41" s="545"/>
      <c r="M41" s="568"/>
      <c r="N41" s="569"/>
      <c r="O41" s="569"/>
      <c r="P41" s="569"/>
      <c r="Q41" s="569"/>
      <c r="R41" s="569"/>
      <c r="S41" s="569"/>
      <c r="T41" s="569"/>
      <c r="U41" s="569"/>
      <c r="V41" s="569"/>
      <c r="X41" s="533" t="s">
        <v>73</v>
      </c>
      <c r="Y41" s="533"/>
      <c r="Z41" s="533"/>
      <c r="AA41" s="533"/>
      <c r="AB41" s="533"/>
      <c r="AC41" s="533"/>
      <c r="AD41" s="533"/>
      <c r="AE41" s="533"/>
    </row>
    <row r="42" spans="1:33" ht="20.100000000000001" customHeight="1">
      <c r="A42"/>
      <c r="B42" s="559"/>
      <c r="C42" s="534" t="s">
        <v>37</v>
      </c>
      <c r="D42" s="535"/>
      <c r="E42" s="535"/>
      <c r="F42" s="556" t="s">
        <v>32</v>
      </c>
      <c r="G42" s="557"/>
      <c r="H42" s="558"/>
      <c r="I42" s="582">
        <f>I36+60*AF36</f>
        <v>4.1666666666669849E-2</v>
      </c>
      <c r="J42" s="583"/>
      <c r="K42" s="583"/>
      <c r="L42" s="584"/>
      <c r="M42" s="570" t="s">
        <v>60</v>
      </c>
      <c r="N42" s="571"/>
      <c r="O42" s="571"/>
      <c r="P42" s="571"/>
      <c r="Q42" s="571"/>
      <c r="R42" s="571"/>
      <c r="S42" s="571"/>
      <c r="T42" s="571"/>
      <c r="U42" s="571"/>
      <c r="V42" s="571"/>
      <c r="X42" s="533"/>
      <c r="Y42" s="533"/>
      <c r="Z42" s="533"/>
      <c r="AA42" s="533"/>
      <c r="AB42" s="533"/>
      <c r="AC42" s="533"/>
      <c r="AD42" s="533"/>
      <c r="AE42" s="533"/>
    </row>
    <row r="43" spans="1:33" ht="20.100000000000001" customHeight="1">
      <c r="A43"/>
      <c r="B43" s="559"/>
      <c r="C43" s="560"/>
      <c r="D43" s="551"/>
      <c r="E43" s="551"/>
      <c r="F43" s="552"/>
      <c r="G43" s="553"/>
      <c r="H43" s="554"/>
      <c r="I43" s="573"/>
      <c r="J43" s="574"/>
      <c r="K43" s="574"/>
      <c r="L43" s="575"/>
      <c r="M43" s="580"/>
      <c r="N43" s="581"/>
      <c r="O43" s="581"/>
      <c r="P43" s="581"/>
      <c r="Q43" s="581"/>
      <c r="R43" s="581"/>
      <c r="S43" s="581"/>
      <c r="T43" s="581"/>
      <c r="U43" s="581"/>
      <c r="V43" s="581"/>
    </row>
    <row r="44" spans="1:33" ht="20.100000000000001" customHeight="1">
      <c r="A44"/>
      <c r="B44" s="559"/>
      <c r="C44" s="560" t="s">
        <v>38</v>
      </c>
      <c r="D44" s="551"/>
      <c r="E44" s="551"/>
      <c r="F44" s="552"/>
      <c r="G44" s="553"/>
      <c r="H44" s="554"/>
      <c r="I44" s="573">
        <f>I36+75*AF36</f>
        <v>5.2083333333337312E-2</v>
      </c>
      <c r="J44" s="574"/>
      <c r="K44" s="574"/>
      <c r="L44" s="575"/>
      <c r="M44" s="580" t="s">
        <v>61</v>
      </c>
      <c r="N44" s="581"/>
      <c r="O44" s="581"/>
      <c r="P44" s="581"/>
      <c r="Q44" s="581"/>
      <c r="R44" s="581"/>
      <c r="S44" s="581"/>
      <c r="T44" s="581"/>
      <c r="U44" s="581"/>
      <c r="V44" s="581"/>
    </row>
    <row r="45" spans="1:33" ht="20.100000000000001" customHeight="1" thickBot="1">
      <c r="A45"/>
      <c r="B45" s="18"/>
      <c r="C45" s="538"/>
      <c r="D45" s="539"/>
      <c r="E45" s="539"/>
      <c r="F45" s="540"/>
      <c r="G45" s="541"/>
      <c r="H45" s="542"/>
      <c r="I45" s="543"/>
      <c r="J45" s="544"/>
      <c r="K45" s="544"/>
      <c r="L45" s="545"/>
      <c r="M45" s="568"/>
      <c r="N45" s="569"/>
      <c r="O45" s="569"/>
      <c r="P45" s="569"/>
      <c r="Q45" s="569"/>
      <c r="R45" s="569"/>
      <c r="S45" s="569"/>
      <c r="T45" s="569"/>
      <c r="U45" s="569"/>
      <c r="V45" s="569"/>
    </row>
    <row r="46" spans="1:33" ht="5.0999999999999996" customHeight="1" thickBot="1">
      <c r="A46"/>
      <c r="B46" s="15"/>
      <c r="C46" s="576"/>
      <c r="D46" s="576"/>
      <c r="E46" s="576"/>
      <c r="F46" s="577"/>
      <c r="G46" s="578"/>
      <c r="H46" s="579"/>
      <c r="I46" s="587"/>
      <c r="J46" s="588"/>
      <c r="K46" s="588"/>
      <c r="L46" s="589"/>
      <c r="M46" s="585"/>
      <c r="N46" s="586"/>
      <c r="O46" s="586"/>
      <c r="P46" s="586"/>
      <c r="Q46" s="586"/>
      <c r="R46" s="586"/>
      <c r="S46" s="586"/>
      <c r="T46" s="586"/>
      <c r="U46" s="586"/>
      <c r="V46" s="586"/>
    </row>
    <row r="47" spans="1:33" ht="20.100000000000001" customHeight="1">
      <c r="A47"/>
      <c r="B47" s="654" t="s">
        <v>2</v>
      </c>
      <c r="C47" s="643" t="s">
        <v>39</v>
      </c>
      <c r="D47" s="619"/>
      <c r="E47" s="619"/>
      <c r="F47" s="608"/>
      <c r="G47" s="609"/>
      <c r="H47" s="610"/>
      <c r="I47" s="582">
        <f>I36+C47*AF36</f>
        <v>7.2916666666672236E-2</v>
      </c>
      <c r="J47" s="583"/>
      <c r="K47" s="583"/>
      <c r="L47" s="584"/>
      <c r="M47" s="564" t="s">
        <v>62</v>
      </c>
      <c r="N47" s="565"/>
      <c r="O47" s="565"/>
      <c r="P47" s="565"/>
      <c r="Q47" s="565"/>
      <c r="R47" s="565"/>
      <c r="S47" s="565"/>
      <c r="T47" s="565"/>
      <c r="U47" s="565"/>
      <c r="V47" s="565"/>
    </row>
    <row r="48" spans="1:33" ht="20.100000000000001" customHeight="1" thickBot="1">
      <c r="A48"/>
      <c r="B48" s="654"/>
      <c r="C48" s="538"/>
      <c r="D48" s="539"/>
      <c r="E48" s="539"/>
      <c r="F48" s="540"/>
      <c r="G48" s="541"/>
      <c r="H48" s="542"/>
      <c r="I48" s="543"/>
      <c r="J48" s="544"/>
      <c r="K48" s="544"/>
      <c r="L48" s="545"/>
      <c r="M48" s="568" t="s">
        <v>63</v>
      </c>
      <c r="N48" s="569"/>
      <c r="O48" s="569"/>
      <c r="P48" s="569"/>
      <c r="Q48" s="569"/>
      <c r="R48" s="569"/>
      <c r="S48" s="569"/>
      <c r="T48" s="569"/>
      <c r="U48" s="569"/>
      <c r="V48" s="569"/>
      <c r="X48" s="533" t="s">
        <v>74</v>
      </c>
      <c r="Y48" s="533"/>
      <c r="Z48" s="533"/>
      <c r="AA48" s="533"/>
      <c r="AB48" s="533"/>
      <c r="AC48" s="533"/>
      <c r="AD48" s="533"/>
      <c r="AE48" s="533"/>
    </row>
    <row r="49" spans="1:31" ht="20.100000000000001" customHeight="1">
      <c r="A49"/>
      <c r="B49" s="654"/>
      <c r="C49" s="534" t="s">
        <v>40</v>
      </c>
      <c r="D49" s="535"/>
      <c r="E49" s="535"/>
      <c r="F49" s="556"/>
      <c r="G49" s="557"/>
      <c r="H49" s="558"/>
      <c r="I49" s="582">
        <f>I36+C49*AF36</f>
        <v>9.3750000000007161E-2</v>
      </c>
      <c r="J49" s="583"/>
      <c r="K49" s="583"/>
      <c r="L49" s="584"/>
      <c r="M49" s="570" t="s">
        <v>64</v>
      </c>
      <c r="N49" s="571"/>
      <c r="O49" s="571"/>
      <c r="P49" s="571"/>
      <c r="Q49" s="571"/>
      <c r="R49" s="571"/>
      <c r="S49" s="571"/>
      <c r="T49" s="571"/>
      <c r="U49" s="571"/>
      <c r="V49" s="571"/>
      <c r="X49" s="533"/>
      <c r="Y49" s="533"/>
      <c r="Z49" s="533"/>
      <c r="AA49" s="533"/>
      <c r="AB49" s="533"/>
      <c r="AC49" s="533"/>
      <c r="AD49" s="533"/>
      <c r="AE49" s="533"/>
    </row>
    <row r="50" spans="1:31" ht="20.100000000000001" customHeight="1" thickBot="1">
      <c r="A50"/>
      <c r="B50" s="655"/>
      <c r="C50" s="656"/>
      <c r="D50" s="539"/>
      <c r="E50" s="539"/>
      <c r="F50" s="540"/>
      <c r="G50" s="541"/>
      <c r="H50" s="542"/>
      <c r="I50" s="543"/>
      <c r="J50" s="544"/>
      <c r="K50" s="544"/>
      <c r="L50" s="545"/>
      <c r="M50" s="568"/>
      <c r="N50" s="569"/>
      <c r="O50" s="569"/>
      <c r="P50" s="569"/>
      <c r="Q50" s="569"/>
      <c r="R50" s="569"/>
      <c r="S50" s="569"/>
      <c r="T50" s="569"/>
      <c r="U50" s="569"/>
      <c r="V50" s="569"/>
    </row>
    <row r="51" spans="1:31" ht="20.100000000000001" customHeight="1">
      <c r="A51"/>
      <c r="B51"/>
      <c r="C51"/>
      <c r="D51"/>
      <c r="E51"/>
      <c r="F51"/>
      <c r="G51"/>
      <c r="H51"/>
      <c r="I51" s="572"/>
      <c r="J51" s="572"/>
      <c r="K51" s="572"/>
      <c r="L51" s="572"/>
      <c r="M51"/>
      <c r="N51"/>
      <c r="O51"/>
      <c r="P51"/>
      <c r="Q51"/>
      <c r="R51"/>
      <c r="S51"/>
      <c r="T51"/>
      <c r="U51"/>
      <c r="V51"/>
      <c r="W51"/>
      <c r="X51"/>
      <c r="Y51"/>
      <c r="Z51"/>
      <c r="AA51"/>
      <c r="AB51"/>
      <c r="AC51"/>
      <c r="AD51"/>
      <c r="AE51"/>
    </row>
    <row r="52" spans="1:31" ht="20.100000000000001" customHeight="1">
      <c r="A52"/>
      <c r="B52"/>
      <c r="C52"/>
      <c r="D52"/>
      <c r="E52"/>
      <c r="F52"/>
      <c r="G52"/>
      <c r="H52"/>
      <c r="I52"/>
      <c r="J52"/>
      <c r="K52"/>
      <c r="L52"/>
      <c r="M52"/>
      <c r="N52"/>
      <c r="O52"/>
      <c r="P52"/>
      <c r="Q52"/>
      <c r="R52"/>
      <c r="S52"/>
      <c r="T52"/>
      <c r="U52"/>
      <c r="V52"/>
      <c r="W52"/>
      <c r="X52"/>
      <c r="Y52"/>
      <c r="Z52"/>
      <c r="AA52"/>
      <c r="AB52"/>
      <c r="AC52"/>
      <c r="AD52"/>
      <c r="AE52"/>
    </row>
    <row r="53" spans="1:31" ht="20.100000000000001" customHeight="1">
      <c r="A53"/>
      <c r="B53"/>
      <c r="C53"/>
      <c r="D53"/>
      <c r="E53"/>
      <c r="F53"/>
      <c r="G53"/>
      <c r="H53"/>
      <c r="I53"/>
      <c r="J53"/>
      <c r="K53"/>
      <c r="L53"/>
      <c r="M53"/>
      <c r="N53"/>
      <c r="O53"/>
      <c r="P53"/>
      <c r="Q53"/>
      <c r="R53"/>
      <c r="S53"/>
      <c r="T53"/>
      <c r="U53"/>
      <c r="V53"/>
      <c r="W53"/>
      <c r="X53"/>
      <c r="Y53"/>
      <c r="Z53"/>
      <c r="AA53"/>
      <c r="AB53"/>
      <c r="AC53"/>
      <c r="AD53"/>
      <c r="AE53"/>
    </row>
    <row r="54" spans="1:31" ht="20.100000000000001" customHeight="1">
      <c r="A54"/>
      <c r="B54"/>
      <c r="C54"/>
      <c r="D54"/>
      <c r="E54"/>
      <c r="F54"/>
      <c r="G54"/>
      <c r="H54"/>
      <c r="I54"/>
      <c r="J54"/>
      <c r="K54"/>
      <c r="L54"/>
      <c r="M54"/>
      <c r="N54"/>
      <c r="O54"/>
      <c r="P54"/>
      <c r="Q54"/>
      <c r="R54"/>
      <c r="S54"/>
      <c r="T54"/>
      <c r="U54"/>
      <c r="V54"/>
      <c r="W54"/>
      <c r="X54"/>
      <c r="Y54"/>
      <c r="Z54"/>
      <c r="AA54"/>
      <c r="AB54"/>
      <c r="AC54"/>
      <c r="AD54"/>
      <c r="AE54"/>
    </row>
    <row r="55" spans="1:31" ht="20.100000000000001" customHeight="1">
      <c r="A55"/>
      <c r="B55"/>
      <c r="C55"/>
      <c r="D55"/>
      <c r="E55"/>
      <c r="F55"/>
      <c r="G55"/>
      <c r="H55"/>
      <c r="I55"/>
      <c r="J55"/>
      <c r="K55"/>
      <c r="L55"/>
      <c r="M55"/>
      <c r="N55"/>
      <c r="O55"/>
      <c r="P55"/>
      <c r="Q55"/>
      <c r="R55"/>
      <c r="S55"/>
      <c r="T55"/>
      <c r="U55"/>
      <c r="V55"/>
      <c r="W55"/>
      <c r="X55"/>
      <c r="Y55"/>
      <c r="Z55"/>
      <c r="AA55"/>
      <c r="AB55"/>
      <c r="AC55"/>
      <c r="AD55"/>
      <c r="AE55"/>
    </row>
    <row r="56" spans="1:31" ht="20.100000000000001" customHeight="1">
      <c r="A56"/>
      <c r="B56"/>
      <c r="C56"/>
      <c r="D56"/>
      <c r="E56"/>
      <c r="F56"/>
      <c r="G56"/>
      <c r="H56"/>
      <c r="I56"/>
      <c r="J56"/>
      <c r="K56"/>
      <c r="L56"/>
      <c r="M56"/>
      <c r="N56"/>
      <c r="O56"/>
      <c r="P56"/>
      <c r="Q56"/>
      <c r="R56"/>
      <c r="S56"/>
      <c r="T56"/>
      <c r="U56"/>
      <c r="V56"/>
      <c r="W56"/>
      <c r="X56"/>
      <c r="Y56"/>
      <c r="Z56"/>
      <c r="AA56"/>
      <c r="AB56"/>
      <c r="AC56"/>
      <c r="AD56"/>
      <c r="AE56"/>
    </row>
    <row r="57" spans="1:31" ht="20.100000000000001" customHeight="1">
      <c r="A57"/>
      <c r="B57"/>
      <c r="C57"/>
      <c r="D57"/>
      <c r="E57"/>
      <c r="F57"/>
      <c r="G57"/>
      <c r="H57"/>
      <c r="I57"/>
      <c r="J57"/>
      <c r="K57"/>
      <c r="L57"/>
      <c r="M57"/>
      <c r="N57"/>
      <c r="O57"/>
      <c r="P57"/>
      <c r="Q57"/>
      <c r="R57"/>
      <c r="S57"/>
      <c r="T57"/>
      <c r="U57"/>
      <c r="V57"/>
      <c r="W57"/>
      <c r="X57"/>
      <c r="Y57"/>
      <c r="Z57"/>
      <c r="AA57"/>
      <c r="AB57"/>
      <c r="AC57"/>
      <c r="AD57"/>
      <c r="AE57"/>
    </row>
    <row r="58" spans="1:31">
      <c r="A58"/>
      <c r="B58"/>
      <c r="C58"/>
      <c r="D58"/>
      <c r="E58"/>
      <c r="F58"/>
      <c r="G58"/>
      <c r="H58"/>
      <c r="I58"/>
      <c r="J58"/>
      <c r="K58"/>
      <c r="L58"/>
      <c r="M58"/>
      <c r="N58"/>
      <c r="O58"/>
      <c r="P58"/>
      <c r="Q58"/>
      <c r="R58"/>
      <c r="S58"/>
      <c r="T58"/>
      <c r="U58"/>
      <c r="V58"/>
      <c r="W58"/>
      <c r="X58"/>
      <c r="Y58"/>
      <c r="Z58"/>
      <c r="AA58"/>
      <c r="AB58"/>
      <c r="AC58"/>
      <c r="AD58"/>
      <c r="AE58"/>
    </row>
    <row r="59" spans="1:31">
      <c r="A59"/>
      <c r="B59"/>
      <c r="C59"/>
      <c r="D59"/>
      <c r="E59"/>
      <c r="F59"/>
      <c r="G59"/>
      <c r="H59"/>
      <c r="I59"/>
      <c r="J59"/>
      <c r="K59"/>
      <c r="L59"/>
      <c r="M59"/>
      <c r="N59"/>
      <c r="O59"/>
      <c r="P59"/>
      <c r="Q59"/>
      <c r="R59"/>
      <c r="S59"/>
      <c r="T59"/>
      <c r="U59"/>
      <c r="V59"/>
      <c r="W59"/>
      <c r="X59"/>
      <c r="Y59"/>
      <c r="Z59"/>
      <c r="AA59"/>
      <c r="AB59"/>
      <c r="AC59"/>
      <c r="AD59"/>
      <c r="AE59"/>
    </row>
    <row r="60" spans="1:31">
      <c r="A60"/>
      <c r="B60"/>
      <c r="C60"/>
      <c r="D60"/>
      <c r="E60"/>
      <c r="F60"/>
      <c r="G60"/>
      <c r="H60"/>
      <c r="I60"/>
      <c r="J60"/>
      <c r="K60"/>
      <c r="L60"/>
      <c r="M60"/>
      <c r="N60"/>
      <c r="O60"/>
      <c r="P60"/>
      <c r="Q60"/>
      <c r="R60"/>
      <c r="S60"/>
      <c r="T60"/>
      <c r="U60"/>
      <c r="V60"/>
      <c r="W60"/>
      <c r="X60"/>
      <c r="Y60"/>
      <c r="Z60"/>
      <c r="AA60"/>
      <c r="AB60"/>
      <c r="AC60"/>
      <c r="AD60"/>
      <c r="AE60"/>
    </row>
    <row r="61" spans="1:31">
      <c r="A61"/>
      <c r="B61"/>
      <c r="C61"/>
      <c r="D61"/>
      <c r="E61"/>
      <c r="F61"/>
      <c r="G61"/>
      <c r="H61"/>
      <c r="I61"/>
      <c r="J61"/>
      <c r="K61"/>
      <c r="L61"/>
      <c r="M61"/>
      <c r="N61"/>
      <c r="O61"/>
      <c r="P61"/>
      <c r="Q61"/>
      <c r="R61"/>
      <c r="S61"/>
      <c r="T61"/>
      <c r="U61"/>
      <c r="V61"/>
      <c r="W61"/>
      <c r="X61"/>
      <c r="Y61"/>
      <c r="Z61"/>
      <c r="AA61"/>
      <c r="AB61"/>
      <c r="AC61"/>
      <c r="AD61"/>
      <c r="AE61"/>
    </row>
    <row r="62" spans="1:31">
      <c r="A62"/>
      <c r="B62"/>
      <c r="C62"/>
      <c r="D62"/>
      <c r="E62"/>
      <c r="F62"/>
      <c r="G62"/>
      <c r="H62"/>
      <c r="I62"/>
      <c r="J62"/>
      <c r="K62"/>
      <c r="L62"/>
      <c r="M62"/>
      <c r="N62"/>
      <c r="O62"/>
      <c r="P62"/>
      <c r="Q62"/>
      <c r="R62"/>
      <c r="S62"/>
      <c r="T62"/>
      <c r="U62"/>
      <c r="V62"/>
      <c r="W62"/>
      <c r="X62"/>
      <c r="Y62"/>
      <c r="Z62"/>
      <c r="AA62"/>
      <c r="AB62"/>
      <c r="AC62"/>
      <c r="AD62"/>
      <c r="AE62"/>
    </row>
    <row r="63" spans="1:31">
      <c r="A63"/>
      <c r="B63"/>
      <c r="C63"/>
      <c r="D63"/>
      <c r="E63"/>
      <c r="F63"/>
      <c r="G63"/>
      <c r="H63"/>
      <c r="I63"/>
      <c r="J63"/>
      <c r="K63"/>
      <c r="L63"/>
      <c r="M63"/>
      <c r="N63"/>
      <c r="O63"/>
      <c r="P63"/>
      <c r="Q63"/>
      <c r="R63"/>
      <c r="S63"/>
      <c r="T63"/>
      <c r="U63"/>
      <c r="V63"/>
      <c r="W63"/>
      <c r="X63"/>
      <c r="Y63"/>
      <c r="Z63"/>
      <c r="AA63"/>
      <c r="AB63"/>
      <c r="AC63"/>
      <c r="AD63"/>
      <c r="AE63"/>
    </row>
    <row r="64" spans="1:31">
      <c r="A64"/>
      <c r="B64"/>
      <c r="C64"/>
      <c r="D64"/>
      <c r="E64"/>
      <c r="F64"/>
      <c r="G64"/>
      <c r="H64"/>
      <c r="I64"/>
      <c r="J64"/>
      <c r="K64"/>
      <c r="L64"/>
      <c r="M64"/>
      <c r="N64"/>
      <c r="O64"/>
      <c r="P64"/>
      <c r="Q64"/>
      <c r="R64"/>
      <c r="S64"/>
      <c r="T64"/>
      <c r="U64"/>
      <c r="V64"/>
      <c r="W64"/>
      <c r="X64"/>
      <c r="Y64"/>
      <c r="Z64"/>
      <c r="AA64"/>
      <c r="AB64"/>
      <c r="AC64"/>
      <c r="AD64"/>
      <c r="AE64"/>
    </row>
    <row r="65" spans="1:31">
      <c r="A65"/>
      <c r="B65"/>
      <c r="C65"/>
      <c r="D65"/>
      <c r="E65"/>
      <c r="F65"/>
      <c r="G65"/>
      <c r="H65"/>
      <c r="I65"/>
      <c r="J65"/>
      <c r="K65"/>
      <c r="L65"/>
      <c r="M65"/>
      <c r="N65"/>
      <c r="O65"/>
      <c r="P65"/>
      <c r="Q65"/>
      <c r="R65"/>
      <c r="S65"/>
      <c r="T65"/>
      <c r="U65"/>
      <c r="V65"/>
      <c r="W65"/>
      <c r="X65"/>
      <c r="Y65"/>
      <c r="Z65"/>
      <c r="AA65"/>
      <c r="AB65"/>
      <c r="AC65"/>
      <c r="AD65"/>
      <c r="AE65"/>
    </row>
    <row r="66" spans="1:31">
      <c r="A66"/>
      <c r="B66"/>
      <c r="C66"/>
      <c r="D66"/>
      <c r="E66"/>
      <c r="F66"/>
      <c r="G66"/>
      <c r="H66"/>
      <c r="I66"/>
      <c r="J66"/>
      <c r="K66"/>
      <c r="L66"/>
      <c r="M66"/>
      <c r="N66"/>
      <c r="O66"/>
      <c r="P66"/>
      <c r="Q66"/>
      <c r="R66"/>
      <c r="S66"/>
      <c r="T66"/>
      <c r="U66"/>
      <c r="V66"/>
      <c r="W66"/>
      <c r="X66"/>
      <c r="Y66"/>
      <c r="Z66"/>
      <c r="AA66"/>
      <c r="AB66"/>
      <c r="AC66"/>
      <c r="AD66"/>
      <c r="AE66"/>
    </row>
    <row r="67" spans="1:31" ht="12" customHeight="1">
      <c r="A67"/>
      <c r="B67"/>
      <c r="C67"/>
      <c r="D67"/>
      <c r="E67"/>
      <c r="F67"/>
      <c r="G67"/>
      <c r="H67"/>
      <c r="I67"/>
      <c r="J67"/>
      <c r="K67"/>
      <c r="L67"/>
      <c r="M67"/>
      <c r="N67"/>
      <c r="O67"/>
      <c r="P67"/>
      <c r="Q67"/>
      <c r="R67"/>
      <c r="S67"/>
      <c r="T67"/>
      <c r="U67"/>
      <c r="V67"/>
      <c r="W67"/>
      <c r="X67"/>
      <c r="Y67"/>
      <c r="Z67"/>
      <c r="AA67"/>
      <c r="AB67"/>
      <c r="AC67"/>
      <c r="AD67"/>
      <c r="AE67"/>
    </row>
    <row r="68" spans="1:31">
      <c r="A68"/>
      <c r="B68"/>
      <c r="C68"/>
      <c r="D68"/>
      <c r="E68"/>
      <c r="F68"/>
      <c r="G68"/>
      <c r="H68"/>
      <c r="I68"/>
      <c r="J68"/>
      <c r="K68"/>
      <c r="L68"/>
      <c r="M68"/>
      <c r="N68"/>
      <c r="O68"/>
      <c r="P68"/>
      <c r="Q68"/>
      <c r="R68"/>
      <c r="S68"/>
      <c r="T68"/>
      <c r="U68"/>
      <c r="V68"/>
      <c r="W68"/>
      <c r="X68"/>
      <c r="Y68"/>
      <c r="Z68"/>
      <c r="AA68"/>
      <c r="AB68"/>
      <c r="AC68"/>
      <c r="AD68"/>
      <c r="AE68"/>
    </row>
    <row r="69" spans="1:31">
      <c r="A69"/>
      <c r="B69"/>
      <c r="C69"/>
      <c r="D69"/>
      <c r="E69"/>
      <c r="F69"/>
      <c r="G69"/>
      <c r="H69"/>
      <c r="I69"/>
      <c r="J69"/>
      <c r="K69"/>
      <c r="L69"/>
      <c r="M69"/>
      <c r="N69"/>
      <c r="O69"/>
      <c r="P69"/>
      <c r="Q69"/>
      <c r="R69"/>
      <c r="S69"/>
      <c r="T69"/>
      <c r="U69"/>
      <c r="V69"/>
      <c r="W69"/>
      <c r="X69"/>
      <c r="Y69"/>
      <c r="Z69"/>
      <c r="AA69"/>
      <c r="AB69"/>
      <c r="AC69"/>
      <c r="AD69"/>
      <c r="AE69"/>
    </row>
    <row r="70" spans="1:31">
      <c r="A70"/>
      <c r="B70"/>
      <c r="C70"/>
      <c r="D70"/>
      <c r="E70"/>
      <c r="F70"/>
      <c r="G70"/>
      <c r="H70"/>
      <c r="I70"/>
      <c r="J70"/>
      <c r="K70"/>
      <c r="L70"/>
      <c r="M70"/>
      <c r="N70"/>
      <c r="O70"/>
      <c r="P70"/>
      <c r="Q70"/>
      <c r="R70"/>
      <c r="S70"/>
      <c r="T70"/>
      <c r="U70"/>
      <c r="V70"/>
      <c r="W70"/>
      <c r="X70"/>
      <c r="Y70"/>
      <c r="Z70"/>
      <c r="AA70"/>
      <c r="AB70"/>
      <c r="AC70"/>
      <c r="AD70"/>
      <c r="AE70"/>
    </row>
    <row r="71" spans="1:31">
      <c r="A71"/>
      <c r="B71"/>
      <c r="C71"/>
      <c r="D71"/>
      <c r="E71"/>
      <c r="F71"/>
      <c r="G71"/>
      <c r="H71"/>
      <c r="I71"/>
      <c r="J71"/>
      <c r="K71"/>
      <c r="L71"/>
      <c r="M71"/>
      <c r="N71"/>
      <c r="O71"/>
      <c r="P71"/>
      <c r="Q71"/>
      <c r="R71"/>
      <c r="S71"/>
      <c r="T71"/>
      <c r="U71"/>
      <c r="V71"/>
      <c r="W71"/>
      <c r="X71"/>
      <c r="Y71"/>
      <c r="Z71"/>
      <c r="AA71"/>
      <c r="AB71"/>
      <c r="AC71"/>
      <c r="AD71"/>
      <c r="AE71"/>
    </row>
    <row r="72" spans="1:31">
      <c r="A72"/>
      <c r="B72"/>
      <c r="C72"/>
      <c r="D72"/>
      <c r="E72"/>
      <c r="F72"/>
      <c r="G72"/>
      <c r="H72"/>
      <c r="I72"/>
      <c r="J72"/>
      <c r="K72"/>
      <c r="L72"/>
      <c r="M72"/>
      <c r="N72"/>
      <c r="O72"/>
      <c r="P72"/>
      <c r="Q72"/>
      <c r="R72"/>
      <c r="S72"/>
      <c r="T72"/>
      <c r="U72"/>
      <c r="V72"/>
      <c r="W72"/>
      <c r="X72"/>
      <c r="Y72"/>
      <c r="Z72"/>
      <c r="AA72"/>
      <c r="AB72"/>
      <c r="AC72"/>
      <c r="AD72"/>
      <c r="AE72"/>
    </row>
    <row r="73" spans="1:31" ht="10.5" customHeight="1">
      <c r="A73"/>
      <c r="B73"/>
      <c r="C73"/>
      <c r="D73"/>
      <c r="E73"/>
      <c r="F73"/>
      <c r="G73"/>
      <c r="H73"/>
      <c r="I73"/>
      <c r="J73"/>
      <c r="K73"/>
      <c r="L73"/>
      <c r="M73"/>
      <c r="N73"/>
      <c r="O73"/>
      <c r="P73"/>
      <c r="Q73"/>
      <c r="R73"/>
      <c r="S73"/>
      <c r="T73"/>
      <c r="U73"/>
      <c r="V73"/>
      <c r="W73"/>
      <c r="X73"/>
      <c r="Y73"/>
      <c r="Z73"/>
      <c r="AA73"/>
      <c r="AB73"/>
      <c r="AC73"/>
      <c r="AD73"/>
      <c r="AE73"/>
    </row>
    <row r="74" spans="1:31">
      <c r="A74"/>
      <c r="B74"/>
      <c r="C74"/>
      <c r="D74"/>
      <c r="E74"/>
      <c r="F74"/>
      <c r="G74"/>
      <c r="H74"/>
      <c r="I74"/>
      <c r="J74"/>
      <c r="K74"/>
      <c r="L74"/>
      <c r="M74"/>
      <c r="N74"/>
      <c r="O74"/>
      <c r="P74"/>
      <c r="Q74"/>
      <c r="R74"/>
      <c r="S74"/>
      <c r="T74"/>
      <c r="U74"/>
      <c r="V74"/>
      <c r="W74"/>
      <c r="X74"/>
      <c r="Y74"/>
      <c r="Z74"/>
      <c r="AA74"/>
      <c r="AB74"/>
      <c r="AC74"/>
      <c r="AD74"/>
      <c r="AE74"/>
    </row>
    <row r="75" spans="1:31">
      <c r="A75"/>
      <c r="B75"/>
      <c r="C75"/>
      <c r="D75"/>
      <c r="E75"/>
      <c r="F75"/>
      <c r="G75"/>
      <c r="H75"/>
      <c r="I75"/>
      <c r="J75"/>
      <c r="K75"/>
      <c r="L75"/>
      <c r="M75"/>
      <c r="N75"/>
      <c r="O75"/>
      <c r="P75"/>
      <c r="Q75"/>
      <c r="R75"/>
      <c r="S75"/>
      <c r="T75"/>
      <c r="U75"/>
      <c r="V75"/>
      <c r="W75"/>
      <c r="X75"/>
      <c r="Y75"/>
      <c r="Z75"/>
      <c r="AA75"/>
      <c r="AB75"/>
      <c r="AC75"/>
      <c r="AD75"/>
      <c r="AE75"/>
    </row>
    <row r="76" spans="1:31">
      <c r="A76"/>
      <c r="B76"/>
      <c r="C76"/>
      <c r="D76"/>
      <c r="E76"/>
      <c r="F76"/>
      <c r="G76"/>
      <c r="H76"/>
      <c r="I76"/>
      <c r="J76"/>
      <c r="K76"/>
      <c r="L76"/>
      <c r="M76"/>
      <c r="N76"/>
      <c r="O76"/>
      <c r="P76"/>
      <c r="Q76"/>
      <c r="R76"/>
      <c r="S76"/>
      <c r="T76"/>
      <c r="U76"/>
      <c r="V76"/>
      <c r="W76"/>
      <c r="X76"/>
      <c r="Y76"/>
      <c r="Z76"/>
      <c r="AA76"/>
      <c r="AB76"/>
      <c r="AC76"/>
      <c r="AD76"/>
      <c r="AE76"/>
    </row>
    <row r="77" spans="1:31" ht="10.5" customHeight="1">
      <c r="A77"/>
      <c r="B77"/>
      <c r="C77"/>
      <c r="D77"/>
      <c r="E77"/>
      <c r="F77"/>
      <c r="G77"/>
      <c r="H77"/>
      <c r="I77"/>
      <c r="J77"/>
      <c r="K77"/>
      <c r="L77"/>
      <c r="M77"/>
      <c r="N77"/>
      <c r="O77"/>
      <c r="P77"/>
      <c r="Q77"/>
      <c r="R77"/>
      <c r="S77"/>
      <c r="T77"/>
      <c r="U77"/>
      <c r="V77"/>
      <c r="W77"/>
      <c r="X77"/>
      <c r="Y77"/>
      <c r="Z77"/>
      <c r="AA77"/>
      <c r="AB77"/>
      <c r="AC77"/>
      <c r="AD77"/>
      <c r="AE77"/>
    </row>
  </sheetData>
  <dataConsolidate/>
  <mergeCells count="199">
    <mergeCell ref="B47:B50"/>
    <mergeCell ref="C49:E49"/>
    <mergeCell ref="F49:H49"/>
    <mergeCell ref="M49:V49"/>
    <mergeCell ref="C50:E50"/>
    <mergeCell ref="F50:H50"/>
    <mergeCell ref="M50:V50"/>
    <mergeCell ref="I49:L49"/>
    <mergeCell ref="I50:L50"/>
    <mergeCell ref="C47:E47"/>
    <mergeCell ref="F47:H47"/>
    <mergeCell ref="M47:V47"/>
    <mergeCell ref="C48:E48"/>
    <mergeCell ref="F48:H48"/>
    <mergeCell ref="M48:V48"/>
    <mergeCell ref="I47:L47"/>
    <mergeCell ref="I48:L48"/>
    <mergeCell ref="C36:E36"/>
    <mergeCell ref="F36:H36"/>
    <mergeCell ref="M36:V36"/>
    <mergeCell ref="C37:E37"/>
    <mergeCell ref="F37:H37"/>
    <mergeCell ref="M37:V37"/>
    <mergeCell ref="I36:L36"/>
    <mergeCell ref="I37:L37"/>
    <mergeCell ref="C34:E34"/>
    <mergeCell ref="F34:H34"/>
    <mergeCell ref="M34:V34"/>
    <mergeCell ref="C35:E35"/>
    <mergeCell ref="F35:H35"/>
    <mergeCell ref="M35:V35"/>
    <mergeCell ref="I34:L34"/>
    <mergeCell ref="I35:L35"/>
    <mergeCell ref="F32:H32"/>
    <mergeCell ref="M32:V32"/>
    <mergeCell ref="C33:E33"/>
    <mergeCell ref="F33:H33"/>
    <mergeCell ref="M33:V33"/>
    <mergeCell ref="I32:L32"/>
    <mergeCell ref="I33:L33"/>
    <mergeCell ref="C32:E32"/>
    <mergeCell ref="C27:E27"/>
    <mergeCell ref="F27:H27"/>
    <mergeCell ref="M27:V27"/>
    <mergeCell ref="I26:L26"/>
    <mergeCell ref="I27:L27"/>
    <mergeCell ref="I31:L31"/>
    <mergeCell ref="C25:E25"/>
    <mergeCell ref="F25:H25"/>
    <mergeCell ref="M25:V25"/>
    <mergeCell ref="I24:L24"/>
    <mergeCell ref="I25:L25"/>
    <mergeCell ref="C26:E26"/>
    <mergeCell ref="F26:H26"/>
    <mergeCell ref="M26:V26"/>
    <mergeCell ref="I29:L29"/>
    <mergeCell ref="C29:E29"/>
    <mergeCell ref="F29:H29"/>
    <mergeCell ref="F30:H30"/>
    <mergeCell ref="M30:V30"/>
    <mergeCell ref="C31:E31"/>
    <mergeCell ref="F31:H31"/>
    <mergeCell ref="M31:V31"/>
    <mergeCell ref="I30:L30"/>
    <mergeCell ref="C23:E23"/>
    <mergeCell ref="F23:H23"/>
    <mergeCell ref="M23:V23"/>
    <mergeCell ref="I22:L22"/>
    <mergeCell ref="I23:L23"/>
    <mergeCell ref="C24:E24"/>
    <mergeCell ref="F24:H24"/>
    <mergeCell ref="M24:V24"/>
    <mergeCell ref="C21:E21"/>
    <mergeCell ref="F21:H21"/>
    <mergeCell ref="M21:V21"/>
    <mergeCell ref="I20:L20"/>
    <mergeCell ref="I21:L21"/>
    <mergeCell ref="C22:E22"/>
    <mergeCell ref="F22:H22"/>
    <mergeCell ref="M22:V22"/>
    <mergeCell ref="F19:H19"/>
    <mergeCell ref="M19:V19"/>
    <mergeCell ref="I18:L18"/>
    <mergeCell ref="I19:L19"/>
    <mergeCell ref="C20:E20"/>
    <mergeCell ref="F20:H20"/>
    <mergeCell ref="M20:V20"/>
    <mergeCell ref="I16:L16"/>
    <mergeCell ref="I17:L17"/>
    <mergeCell ref="C18:E18"/>
    <mergeCell ref="F18:H18"/>
    <mergeCell ref="M18:V18"/>
    <mergeCell ref="X16:AE18"/>
    <mergeCell ref="X12:AE14"/>
    <mergeCell ref="W6:Y6"/>
    <mergeCell ref="Z6:AA6"/>
    <mergeCell ref="AB6:AE6"/>
    <mergeCell ref="F15:H15"/>
    <mergeCell ref="F14:H14"/>
    <mergeCell ref="M16:V16"/>
    <mergeCell ref="E6:M6"/>
    <mergeCell ref="I11:L11"/>
    <mergeCell ref="F16:H16"/>
    <mergeCell ref="C15:E15"/>
    <mergeCell ref="I12:L12"/>
    <mergeCell ref="A6:D6"/>
    <mergeCell ref="A4:D4"/>
    <mergeCell ref="A5:D5"/>
    <mergeCell ref="M15:V15"/>
    <mergeCell ref="S4:W4"/>
    <mergeCell ref="E5:M5"/>
    <mergeCell ref="P5:AE5"/>
    <mergeCell ref="X9:AE11"/>
    <mergeCell ref="P6:T6"/>
    <mergeCell ref="X4:Z4"/>
    <mergeCell ref="E4:M4"/>
    <mergeCell ref="AA4:AE4"/>
    <mergeCell ref="M12:V12"/>
    <mergeCell ref="F11:H11"/>
    <mergeCell ref="M14:V14"/>
    <mergeCell ref="I13:L13"/>
    <mergeCell ref="I9:L9"/>
    <mergeCell ref="F9:H9"/>
    <mergeCell ref="M9:V9"/>
    <mergeCell ref="I14:L14"/>
    <mergeCell ref="M13:V13"/>
    <mergeCell ref="C11:E11"/>
    <mergeCell ref="C9:E9"/>
    <mergeCell ref="C14:E14"/>
    <mergeCell ref="I15:L15"/>
    <mergeCell ref="X41:AE42"/>
    <mergeCell ref="X48:AE49"/>
    <mergeCell ref="I44:L44"/>
    <mergeCell ref="M42:V42"/>
    <mergeCell ref="M43:V43"/>
    <mergeCell ref="M44:V44"/>
    <mergeCell ref="I42:L42"/>
    <mergeCell ref="I43:L43"/>
    <mergeCell ref="M38:V38"/>
    <mergeCell ref="M39:V39"/>
    <mergeCell ref="M45:V45"/>
    <mergeCell ref="M46:V46"/>
    <mergeCell ref="I45:L45"/>
    <mergeCell ref="I46:L46"/>
    <mergeCell ref="M40:V40"/>
    <mergeCell ref="M41:V41"/>
    <mergeCell ref="I40:L40"/>
    <mergeCell ref="I41:L41"/>
    <mergeCell ref="C39:E39"/>
    <mergeCell ref="F39:H39"/>
    <mergeCell ref="C43:E43"/>
    <mergeCell ref="F42:H42"/>
    <mergeCell ref="F43:H43"/>
    <mergeCell ref="C40:E40"/>
    <mergeCell ref="I51:L51"/>
    <mergeCell ref="I38:L38"/>
    <mergeCell ref="I39:L39"/>
    <mergeCell ref="F45:H45"/>
    <mergeCell ref="C46:E46"/>
    <mergeCell ref="F46:H46"/>
    <mergeCell ref="C45:E45"/>
    <mergeCell ref="F40:H40"/>
    <mergeCell ref="C41:E41"/>
    <mergeCell ref="F41:H41"/>
    <mergeCell ref="AK5:AL5"/>
    <mergeCell ref="N6:O6"/>
    <mergeCell ref="AG5:AJ5"/>
    <mergeCell ref="X28:AE29"/>
    <mergeCell ref="X23:AE25"/>
    <mergeCell ref="M11:V11"/>
    <mergeCell ref="U6:V6"/>
    <mergeCell ref="N5:O5"/>
    <mergeCell ref="M28:V28"/>
    <mergeCell ref="M29:V29"/>
    <mergeCell ref="M17:V17"/>
    <mergeCell ref="X31:AE32"/>
    <mergeCell ref="C42:E42"/>
    <mergeCell ref="A1:O1"/>
    <mergeCell ref="A2:O2"/>
    <mergeCell ref="C16:E16"/>
    <mergeCell ref="C28:E28"/>
    <mergeCell ref="F28:H28"/>
    <mergeCell ref="I28:L28"/>
    <mergeCell ref="N4:R4"/>
    <mergeCell ref="C13:E13"/>
    <mergeCell ref="B24:B33"/>
    <mergeCell ref="F13:H13"/>
    <mergeCell ref="B11:B21"/>
    <mergeCell ref="C12:E12"/>
    <mergeCell ref="F12:H12"/>
    <mergeCell ref="C30:E30"/>
    <mergeCell ref="C17:E17"/>
    <mergeCell ref="F17:H17"/>
    <mergeCell ref="C19:E19"/>
    <mergeCell ref="B37:B44"/>
    <mergeCell ref="C44:E44"/>
    <mergeCell ref="F44:H44"/>
    <mergeCell ref="C38:E38"/>
    <mergeCell ref="F38:H38"/>
  </mergeCells>
  <phoneticPr fontId="2"/>
  <printOptions horizontalCentered="1" verticalCentered="1"/>
  <pageMargins left="0.43307086614173229" right="0.43307086614173229" top="0.43307086614173229" bottom="0.43307086614173229" header="0.43307086614173229" footer="0.43307086614173229"/>
  <pageSetup paperSize="9" scale="85"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P116"/>
  <sheetViews>
    <sheetView view="pageBreakPreview" zoomScale="75" zoomScaleNormal="75" zoomScaleSheetLayoutView="75" workbookViewId="0">
      <selection activeCell="AM10" sqref="AM10:BL10"/>
    </sheetView>
  </sheetViews>
  <sheetFormatPr defaultColWidth="2" defaultRowHeight="24" customHeight="1"/>
  <cols>
    <col min="1" max="1" width="1.875" style="10" customWidth="1"/>
    <col min="2" max="6" width="1.625" style="10" customWidth="1"/>
    <col min="7" max="64" width="1.875" style="10" customWidth="1"/>
    <col min="65" max="65" width="1.625" style="10" customWidth="1"/>
    <col min="66" max="68" width="2" style="10" customWidth="1"/>
    <col min="69" max="80" width="7.125" style="10" customWidth="1"/>
    <col min="81" max="81" width="6.75" style="10" customWidth="1"/>
    <col min="82" max="90" width="7.625" style="10" customWidth="1"/>
    <col min="91" max="16384" width="2" style="10"/>
  </cols>
  <sheetData>
    <row r="1" spans="1:94" ht="20.25" customHeight="1">
      <c r="A1" s="11"/>
      <c r="B1" s="142"/>
      <c r="C1" s="142"/>
      <c r="D1" s="142"/>
      <c r="E1" s="142"/>
      <c r="F1" s="142"/>
      <c r="G1" s="143"/>
      <c r="H1" s="143"/>
      <c r="I1" s="143"/>
      <c r="J1" s="143"/>
      <c r="K1" s="143"/>
      <c r="L1" s="143"/>
      <c r="M1" s="143"/>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27"/>
      <c r="AT1" s="27"/>
      <c r="AU1" s="27"/>
      <c r="AV1" s="11"/>
      <c r="AW1" s="11"/>
      <c r="AX1" s="11"/>
      <c r="AY1" s="11"/>
      <c r="AZ1" s="11"/>
      <c r="BA1" s="11"/>
      <c r="BB1" s="11"/>
      <c r="BC1" s="11"/>
      <c r="BD1" s="11"/>
      <c r="BE1" s="11"/>
      <c r="BF1" s="11"/>
      <c r="BG1" s="11"/>
      <c r="BH1" s="11"/>
      <c r="BI1" s="11"/>
      <c r="BJ1" s="11"/>
      <c r="BK1" s="11"/>
      <c r="BL1" s="11"/>
      <c r="BM1"/>
      <c r="BN1"/>
      <c r="BO1"/>
      <c r="BP1"/>
      <c r="BQ1"/>
      <c r="BR1"/>
    </row>
    <row r="2" spans="1:94" ht="20.25" customHeight="1">
      <c r="A2" s="11"/>
      <c r="B2" s="142"/>
      <c r="C2" s="142"/>
      <c r="D2" s="142"/>
      <c r="E2" s="142"/>
      <c r="F2" s="142"/>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27"/>
      <c r="AT2" s="27"/>
      <c r="AU2" s="27"/>
      <c r="AV2" s="11"/>
      <c r="AW2" s="11"/>
      <c r="AX2" s="11"/>
      <c r="AY2" s="11"/>
      <c r="AZ2" s="11"/>
      <c r="BA2" s="11"/>
      <c r="BB2" s="11"/>
      <c r="BC2" s="11"/>
      <c r="BD2" s="11"/>
      <c r="BE2" s="11"/>
      <c r="BF2" s="11"/>
      <c r="BG2" s="11"/>
      <c r="BH2" s="11"/>
      <c r="BI2" s="11"/>
      <c r="BJ2" s="11"/>
      <c r="BK2" s="11"/>
      <c r="BL2" s="11"/>
      <c r="BM2"/>
      <c r="BN2"/>
      <c r="BO2"/>
      <c r="BP2"/>
      <c r="BQ2"/>
      <c r="BR2"/>
    </row>
    <row r="3" spans="1:94" ht="20.25" customHeight="1">
      <c r="A3" s="11"/>
      <c r="B3" s="142"/>
      <c r="C3" s="142"/>
      <c r="D3" s="142"/>
      <c r="E3" s="142"/>
      <c r="F3" s="142"/>
      <c r="G3" s="143"/>
      <c r="H3" s="143"/>
      <c r="I3" s="143"/>
      <c r="J3" s="143"/>
      <c r="K3" s="143"/>
      <c r="L3" s="143"/>
      <c r="M3" s="143"/>
      <c r="N3" s="143"/>
      <c r="O3" s="143"/>
      <c r="P3" s="143"/>
      <c r="Q3" s="143"/>
      <c r="R3" s="143"/>
      <c r="S3" s="143"/>
      <c r="T3" s="143"/>
      <c r="U3" s="143"/>
      <c r="V3" s="143"/>
      <c r="W3" s="143"/>
      <c r="X3" s="143"/>
      <c r="Y3" s="143"/>
      <c r="Z3" s="143"/>
      <c r="AA3" s="143"/>
      <c r="AB3" s="143"/>
      <c r="AC3" s="143"/>
      <c r="AD3" s="143"/>
      <c r="AE3" s="143"/>
      <c r="AF3" s="143"/>
      <c r="AG3" s="143"/>
      <c r="AH3" s="143"/>
      <c r="AI3" s="143"/>
      <c r="AJ3" s="143"/>
      <c r="AK3" s="143"/>
      <c r="AL3" s="143"/>
      <c r="AM3" s="143"/>
      <c r="AN3" s="143"/>
      <c r="AO3" s="143"/>
      <c r="AP3" s="143"/>
      <c r="AQ3" s="143"/>
      <c r="AR3" s="143"/>
      <c r="AS3" s="27"/>
      <c r="AT3" s="27"/>
      <c r="AU3" s="27"/>
      <c r="AV3" s="11"/>
      <c r="AW3" s="11"/>
      <c r="AX3" s="11"/>
      <c r="AY3" s="11"/>
      <c r="AZ3" s="11"/>
      <c r="BA3" s="11"/>
      <c r="BB3" s="11"/>
      <c r="BC3" s="11"/>
      <c r="BD3" s="11"/>
      <c r="BE3" s="11"/>
      <c r="BF3" s="11"/>
      <c r="BG3" s="11"/>
      <c r="BH3" s="11"/>
      <c r="BI3" s="11"/>
      <c r="BJ3" s="11"/>
      <c r="BK3" s="11"/>
      <c r="BL3" s="11"/>
      <c r="BM3"/>
      <c r="BN3"/>
      <c r="BO3"/>
      <c r="BP3"/>
      <c r="BQ3"/>
      <c r="BR3"/>
    </row>
    <row r="4" spans="1:94" ht="20.25" customHeight="1">
      <c r="A4" s="11"/>
      <c r="B4" s="142"/>
      <c r="C4" s="142"/>
      <c r="D4" s="142"/>
      <c r="E4" s="142"/>
      <c r="F4" s="142"/>
      <c r="G4" s="143"/>
      <c r="H4" s="143"/>
      <c r="I4" s="143"/>
      <c r="J4" s="143"/>
      <c r="K4" s="143"/>
      <c r="L4" s="143"/>
      <c r="M4" s="143"/>
      <c r="N4" s="143"/>
      <c r="O4" s="143"/>
      <c r="P4" s="143"/>
      <c r="Q4" s="143"/>
      <c r="R4" s="143"/>
      <c r="S4" s="143"/>
      <c r="T4" s="143"/>
      <c r="U4" s="143"/>
      <c r="V4" s="143"/>
      <c r="W4" s="143"/>
      <c r="X4" s="143"/>
      <c r="Y4" s="143"/>
      <c r="Z4" s="143"/>
      <c r="AA4" s="143"/>
      <c r="AB4" s="143"/>
      <c r="AC4" s="143"/>
      <c r="AD4" s="143"/>
      <c r="AE4" s="143"/>
      <c r="AF4" s="143"/>
      <c r="AG4" s="143"/>
      <c r="AH4" s="143"/>
      <c r="AI4" s="143"/>
      <c r="AJ4" s="143"/>
      <c r="AK4" s="143"/>
      <c r="AL4" s="143"/>
      <c r="AM4" s="143"/>
      <c r="AN4" s="143"/>
      <c r="AO4" s="143"/>
      <c r="AP4" s="143"/>
      <c r="AQ4" s="143"/>
      <c r="AR4" s="143"/>
      <c r="AS4" s="27"/>
      <c r="AT4" s="27"/>
      <c r="AU4" s="27"/>
      <c r="AV4" s="11"/>
      <c r="AW4" s="11"/>
      <c r="AX4" s="11"/>
      <c r="AY4" s="11"/>
      <c r="AZ4" s="11"/>
      <c r="BA4" s="11"/>
      <c r="BB4" s="11"/>
      <c r="BC4" s="11"/>
      <c r="BD4" s="11"/>
      <c r="BE4" s="11"/>
      <c r="BF4" s="11"/>
      <c r="BG4" s="11"/>
      <c r="BH4" s="11"/>
      <c r="BI4" s="11"/>
      <c r="BJ4" s="11"/>
      <c r="BK4" s="11"/>
      <c r="BL4" s="11"/>
      <c r="BM4"/>
      <c r="BN4"/>
      <c r="BO4"/>
      <c r="BP4"/>
      <c r="BQ4"/>
      <c r="BR4"/>
    </row>
    <row r="5" spans="1:94" ht="20.25" customHeight="1">
      <c r="A5" s="11"/>
      <c r="B5" s="144"/>
      <c r="C5" s="144"/>
      <c r="D5" s="144"/>
      <c r="E5" s="144"/>
      <c r="F5" s="144"/>
      <c r="G5" s="143"/>
      <c r="H5" s="143"/>
      <c r="I5" s="143"/>
      <c r="J5" s="143"/>
      <c r="K5" s="143"/>
      <c r="L5" s="143"/>
      <c r="M5" s="143"/>
      <c r="N5" s="143"/>
      <c r="O5" s="143"/>
      <c r="P5" s="143"/>
      <c r="Q5" s="143"/>
      <c r="R5" s="143"/>
      <c r="S5" s="143"/>
      <c r="T5" s="143"/>
      <c r="U5" s="143"/>
      <c r="V5" s="143"/>
      <c r="W5" s="143"/>
      <c r="X5" s="143"/>
      <c r="Y5" s="143"/>
      <c r="Z5" s="143"/>
      <c r="AA5" s="143"/>
      <c r="AB5" s="143"/>
      <c r="AC5" s="143"/>
      <c r="AD5" s="143"/>
      <c r="AE5" s="143"/>
      <c r="AF5" s="143"/>
      <c r="AG5" s="143"/>
      <c r="AH5" s="143"/>
      <c r="AI5" s="143"/>
      <c r="AJ5" s="143"/>
      <c r="AK5" s="143"/>
      <c r="AL5" s="143"/>
      <c r="AM5" s="143"/>
      <c r="AN5" s="143"/>
      <c r="AO5" s="143"/>
      <c r="AP5" s="143"/>
      <c r="AQ5" s="143"/>
      <c r="AR5" s="143"/>
      <c r="AS5" s="27"/>
      <c r="AT5" s="27"/>
      <c r="AU5" s="27"/>
      <c r="AV5" s="11"/>
      <c r="AW5" s="11"/>
      <c r="AX5" s="11"/>
      <c r="AY5" s="11"/>
      <c r="AZ5" s="11"/>
      <c r="BA5" s="11"/>
      <c r="BB5" s="11"/>
      <c r="BC5" s="11"/>
      <c r="BD5" s="11"/>
      <c r="BE5" s="11"/>
      <c r="BF5" s="11"/>
      <c r="BG5" s="11"/>
      <c r="BH5" s="11"/>
      <c r="BI5" s="11"/>
      <c r="BJ5" s="11"/>
      <c r="BK5" s="11"/>
      <c r="BL5" s="11"/>
      <c r="BM5"/>
      <c r="BN5"/>
      <c r="BO5"/>
      <c r="BP5"/>
      <c r="BQ5"/>
      <c r="BR5"/>
    </row>
    <row r="6" spans="1:94" ht="20.25" customHeight="1">
      <c r="A6" s="11"/>
      <c r="B6" s="144"/>
      <c r="C6" s="144"/>
      <c r="D6" s="144"/>
      <c r="E6" s="144"/>
      <c r="F6" s="144"/>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27"/>
      <c r="AT6" s="27"/>
      <c r="AU6" s="27"/>
      <c r="AV6" s="11"/>
      <c r="AW6" s="11"/>
      <c r="AX6" s="11"/>
      <c r="AY6" s="11"/>
      <c r="AZ6" s="11"/>
      <c r="BA6" s="11"/>
      <c r="BB6" s="11"/>
      <c r="BC6" s="11"/>
      <c r="BD6" s="11"/>
      <c r="BE6" s="11"/>
      <c r="BF6" s="11"/>
      <c r="BG6" s="11"/>
      <c r="BH6" s="11"/>
      <c r="BI6" s="11"/>
      <c r="BJ6" s="11"/>
      <c r="BK6" s="11"/>
      <c r="BL6" s="11"/>
      <c r="BM6"/>
      <c r="BN6"/>
      <c r="BO6"/>
      <c r="BP6"/>
      <c r="BQ6"/>
      <c r="BR6"/>
    </row>
    <row r="7" spans="1:94" ht="11.25" customHeight="1" thickBot="1">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row>
    <row r="8" spans="1:94" ht="24" customHeight="1">
      <c r="B8" s="312" t="s">
        <v>77</v>
      </c>
      <c r="C8" s="313"/>
      <c r="D8" s="313"/>
      <c r="E8" s="313"/>
      <c r="F8" s="313"/>
      <c r="G8" s="309" t="s">
        <v>0</v>
      </c>
      <c r="H8" s="309"/>
      <c r="I8" s="309"/>
      <c r="J8" s="309"/>
      <c r="K8" s="309"/>
      <c r="L8" s="309"/>
      <c r="M8" s="309"/>
      <c r="N8" s="309"/>
      <c r="O8" s="309"/>
      <c r="P8" s="309"/>
      <c r="Q8" s="309"/>
      <c r="R8" s="309"/>
      <c r="S8" s="309"/>
      <c r="T8" s="309"/>
      <c r="U8" s="309"/>
      <c r="V8" s="309"/>
      <c r="W8" s="309"/>
      <c r="X8" s="309"/>
      <c r="Y8" s="309"/>
      <c r="Z8" s="309"/>
      <c r="AA8" s="309"/>
      <c r="AB8" s="309"/>
      <c r="AC8" s="309"/>
      <c r="AD8" s="309"/>
      <c r="AE8" s="309"/>
      <c r="AF8" s="310"/>
      <c r="AG8" s="265" t="s">
        <v>106</v>
      </c>
      <c r="AH8" s="266"/>
      <c r="AI8" s="11"/>
      <c r="AL8" s="28"/>
      <c r="AM8" s="308" t="s">
        <v>231</v>
      </c>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10"/>
      <c r="BM8"/>
      <c r="BN8"/>
      <c r="BO8"/>
      <c r="BP8"/>
    </row>
    <row r="9" spans="1:94" ht="24" customHeight="1">
      <c r="B9" s="314" t="s">
        <v>78</v>
      </c>
      <c r="C9" s="283"/>
      <c r="D9" s="283"/>
      <c r="E9" s="283"/>
      <c r="F9" s="283"/>
      <c r="G9" s="327" t="s">
        <v>79</v>
      </c>
      <c r="H9" s="328"/>
      <c r="I9" s="328"/>
      <c r="J9" s="328"/>
      <c r="K9" s="293" t="s">
        <v>3</v>
      </c>
      <c r="L9" s="294"/>
      <c r="M9" s="294"/>
      <c r="N9" s="294"/>
      <c r="O9" s="294"/>
      <c r="P9" s="294"/>
      <c r="Q9" s="294"/>
      <c r="R9" s="294"/>
      <c r="S9" s="294"/>
      <c r="T9" s="294"/>
      <c r="U9" s="294"/>
      <c r="V9" s="294"/>
      <c r="W9" s="294"/>
      <c r="X9" s="294"/>
      <c r="Y9" s="294"/>
      <c r="Z9" s="294"/>
      <c r="AA9" s="294"/>
      <c r="AB9" s="294"/>
      <c r="AC9" s="294"/>
      <c r="AD9" s="294"/>
      <c r="AE9" s="294"/>
      <c r="AF9" s="295"/>
      <c r="AG9" s="265"/>
      <c r="AH9" s="266"/>
      <c r="AI9" s="11"/>
      <c r="AL9" s="102"/>
      <c r="AM9" s="299" t="s">
        <v>341</v>
      </c>
      <c r="AN9" s="300"/>
      <c r="AO9" s="300"/>
      <c r="AP9" s="300"/>
      <c r="AQ9" s="300"/>
      <c r="AR9" s="300"/>
      <c r="AS9" s="300"/>
      <c r="AT9" s="300"/>
      <c r="AU9" s="300"/>
      <c r="AV9" s="300"/>
      <c r="AW9" s="300"/>
      <c r="AX9" s="300"/>
      <c r="AY9" s="300"/>
      <c r="AZ9" s="300"/>
      <c r="BA9" s="300"/>
      <c r="BB9" s="300"/>
      <c r="BC9" s="300"/>
      <c r="BD9" s="300"/>
      <c r="BE9" s="300"/>
      <c r="BF9" s="300"/>
      <c r="BG9" s="300"/>
      <c r="BH9" s="300"/>
      <c r="BI9" s="300"/>
      <c r="BJ9" s="300"/>
      <c r="BK9" s="300"/>
      <c r="BL9" s="301"/>
      <c r="BM9"/>
      <c r="BN9"/>
      <c r="BO9"/>
      <c r="BP9"/>
    </row>
    <row r="10" spans="1:94" ht="24" customHeight="1">
      <c r="B10" s="314"/>
      <c r="C10" s="283"/>
      <c r="D10" s="283"/>
      <c r="E10" s="283"/>
      <c r="F10" s="283"/>
      <c r="G10" s="273"/>
      <c r="H10" s="274"/>
      <c r="I10" s="274"/>
      <c r="J10" s="274"/>
      <c r="K10" s="318" t="s">
        <v>9</v>
      </c>
      <c r="L10" s="319"/>
      <c r="M10" s="319"/>
      <c r="N10" s="319"/>
      <c r="O10" s="319"/>
      <c r="P10" s="319"/>
      <c r="Q10" s="319"/>
      <c r="R10" s="319"/>
      <c r="S10" s="319"/>
      <c r="T10" s="319"/>
      <c r="U10" s="319"/>
      <c r="V10" s="319"/>
      <c r="W10" s="319"/>
      <c r="X10" s="319"/>
      <c r="Y10" s="319"/>
      <c r="Z10" s="319"/>
      <c r="AA10" s="319"/>
      <c r="AB10" s="319"/>
      <c r="AC10" s="319"/>
      <c r="AD10" s="319"/>
      <c r="AE10" s="319"/>
      <c r="AF10" s="320"/>
      <c r="AG10" s="265"/>
      <c r="AH10" s="266"/>
      <c r="AI10" s="11"/>
      <c r="AL10" s="102"/>
      <c r="AM10" s="302" t="s">
        <v>245</v>
      </c>
      <c r="AN10" s="303"/>
      <c r="AO10" s="303"/>
      <c r="AP10" s="303"/>
      <c r="AQ10" s="303"/>
      <c r="AR10" s="303"/>
      <c r="AS10" s="303"/>
      <c r="AT10" s="303"/>
      <c r="AU10" s="303"/>
      <c r="AV10" s="303"/>
      <c r="AW10" s="303"/>
      <c r="AX10" s="303"/>
      <c r="AY10" s="303"/>
      <c r="AZ10" s="303"/>
      <c r="BA10" s="303"/>
      <c r="BB10" s="303"/>
      <c r="BC10" s="303"/>
      <c r="BD10" s="303"/>
      <c r="BE10" s="303"/>
      <c r="BF10" s="303"/>
      <c r="BG10" s="303"/>
      <c r="BH10" s="303"/>
      <c r="BI10" s="303"/>
      <c r="BJ10" s="303"/>
      <c r="BK10" s="303"/>
      <c r="BL10" s="304"/>
      <c r="BM10"/>
      <c r="BN10"/>
      <c r="BO10"/>
      <c r="BP10"/>
    </row>
    <row r="11" spans="1:94" ht="24" customHeight="1">
      <c r="B11" s="314" t="s">
        <v>80</v>
      </c>
      <c r="C11" s="283"/>
      <c r="D11" s="283"/>
      <c r="E11" s="283"/>
      <c r="F11" s="283"/>
      <c r="G11" s="327" t="s">
        <v>81</v>
      </c>
      <c r="H11" s="328"/>
      <c r="I11" s="328"/>
      <c r="J11" s="328"/>
      <c r="K11" s="293" t="s">
        <v>4</v>
      </c>
      <c r="L11" s="294"/>
      <c r="M11" s="294"/>
      <c r="N11" s="294"/>
      <c r="O11" s="294"/>
      <c r="P11" s="294"/>
      <c r="Q11" s="294"/>
      <c r="R11" s="294"/>
      <c r="S11" s="294"/>
      <c r="T11" s="294"/>
      <c r="U11" s="294"/>
      <c r="V11" s="294"/>
      <c r="W11" s="294"/>
      <c r="X11" s="294"/>
      <c r="Y11" s="294"/>
      <c r="Z11" s="294"/>
      <c r="AA11" s="294"/>
      <c r="AB11" s="294"/>
      <c r="AC11" s="294"/>
      <c r="AD11" s="294"/>
      <c r="AE11" s="294"/>
      <c r="AF11" s="295"/>
      <c r="AG11" s="265"/>
      <c r="AH11" s="266"/>
      <c r="AI11" s="11"/>
      <c r="AL11" s="103"/>
      <c r="AM11" s="302" t="s">
        <v>246</v>
      </c>
      <c r="AN11" s="303"/>
      <c r="AO11" s="303"/>
      <c r="AP11" s="303"/>
      <c r="AQ11" s="303"/>
      <c r="AR11" s="303"/>
      <c r="AS11" s="303"/>
      <c r="AT11" s="303"/>
      <c r="AU11" s="303"/>
      <c r="AV11" s="303"/>
      <c r="AW11" s="303"/>
      <c r="AX11" s="303"/>
      <c r="AY11" s="303"/>
      <c r="AZ11" s="303"/>
      <c r="BA11" s="303"/>
      <c r="BB11" s="303"/>
      <c r="BC11" s="303"/>
      <c r="BD11" s="303"/>
      <c r="BE11" s="303"/>
      <c r="BF11" s="303"/>
      <c r="BG11" s="303"/>
      <c r="BH11" s="303"/>
      <c r="BI11" s="303"/>
      <c r="BJ11" s="303"/>
      <c r="BK11" s="303"/>
      <c r="BL11" s="304"/>
      <c r="BM11"/>
      <c r="BN11"/>
      <c r="BO11"/>
      <c r="BP11"/>
    </row>
    <row r="12" spans="1:94" ht="24" customHeight="1">
      <c r="B12" s="314"/>
      <c r="C12" s="283"/>
      <c r="D12" s="283"/>
      <c r="E12" s="283"/>
      <c r="F12" s="283"/>
      <c r="G12" s="332"/>
      <c r="H12" s="333"/>
      <c r="I12" s="333"/>
      <c r="J12" s="333"/>
      <c r="K12" s="296" t="s">
        <v>8</v>
      </c>
      <c r="L12" s="297"/>
      <c r="M12" s="297"/>
      <c r="N12" s="297"/>
      <c r="O12" s="297"/>
      <c r="P12" s="297"/>
      <c r="Q12" s="297"/>
      <c r="R12" s="297"/>
      <c r="S12" s="297"/>
      <c r="T12" s="297"/>
      <c r="U12" s="297"/>
      <c r="V12" s="297"/>
      <c r="W12" s="297"/>
      <c r="X12" s="297"/>
      <c r="Y12" s="297"/>
      <c r="Z12" s="297"/>
      <c r="AA12" s="297"/>
      <c r="AB12" s="297"/>
      <c r="AC12" s="297"/>
      <c r="AD12" s="297"/>
      <c r="AE12" s="297"/>
      <c r="AF12" s="298"/>
      <c r="AG12" s="265"/>
      <c r="AH12" s="266"/>
      <c r="AI12" s="11"/>
      <c r="AL12" s="103"/>
      <c r="AM12" s="302" t="s">
        <v>247</v>
      </c>
      <c r="AN12" s="303"/>
      <c r="AO12" s="303"/>
      <c r="AP12" s="303"/>
      <c r="AQ12" s="303"/>
      <c r="AR12" s="303"/>
      <c r="AS12" s="303"/>
      <c r="AT12" s="303"/>
      <c r="AU12" s="303"/>
      <c r="AV12" s="303"/>
      <c r="AW12" s="303"/>
      <c r="AX12" s="303"/>
      <c r="AY12" s="303"/>
      <c r="AZ12" s="303"/>
      <c r="BA12" s="303"/>
      <c r="BB12" s="303"/>
      <c r="BC12" s="303"/>
      <c r="BD12" s="303"/>
      <c r="BE12" s="303"/>
      <c r="BF12" s="303"/>
      <c r="BG12" s="303"/>
      <c r="BH12" s="303"/>
      <c r="BI12" s="303"/>
      <c r="BJ12" s="303"/>
      <c r="BK12" s="303"/>
      <c r="BL12" s="304"/>
      <c r="BM12"/>
      <c r="BN12"/>
      <c r="BO12"/>
      <c r="BP12"/>
    </row>
    <row r="13" spans="1:94" ht="24" customHeight="1">
      <c r="B13" s="314" t="s">
        <v>80</v>
      </c>
      <c r="C13" s="283"/>
      <c r="D13" s="283"/>
      <c r="E13" s="283"/>
      <c r="F13" s="283"/>
      <c r="G13" s="273" t="s">
        <v>82</v>
      </c>
      <c r="H13" s="274"/>
      <c r="I13" s="274"/>
      <c r="J13" s="274"/>
      <c r="K13" s="288" t="s">
        <v>5</v>
      </c>
      <c r="L13" s="289"/>
      <c r="M13" s="289"/>
      <c r="N13" s="289"/>
      <c r="O13" s="289"/>
      <c r="P13" s="289"/>
      <c r="Q13" s="289"/>
      <c r="R13" s="289"/>
      <c r="S13" s="289"/>
      <c r="T13" s="289"/>
      <c r="U13" s="289"/>
      <c r="V13" s="289"/>
      <c r="W13" s="289"/>
      <c r="X13" s="289"/>
      <c r="Y13" s="289"/>
      <c r="Z13" s="289"/>
      <c r="AA13" s="289"/>
      <c r="AB13" s="289"/>
      <c r="AC13" s="289"/>
      <c r="AD13" s="289"/>
      <c r="AE13" s="289"/>
      <c r="AF13" s="290"/>
      <c r="AG13" s="265"/>
      <c r="AH13" s="266"/>
      <c r="AI13" s="11"/>
      <c r="AL13" s="103"/>
      <c r="AM13" s="302" t="s">
        <v>253</v>
      </c>
      <c r="AN13" s="303"/>
      <c r="AO13" s="303"/>
      <c r="AP13" s="303"/>
      <c r="AQ13" s="303"/>
      <c r="AR13" s="303"/>
      <c r="AS13" s="303"/>
      <c r="AT13" s="303"/>
      <c r="AU13" s="303"/>
      <c r="AV13" s="303"/>
      <c r="AW13" s="303"/>
      <c r="AX13" s="303"/>
      <c r="AY13" s="303"/>
      <c r="AZ13" s="303"/>
      <c r="BA13" s="303"/>
      <c r="BB13" s="303"/>
      <c r="BC13" s="303"/>
      <c r="BD13" s="303"/>
      <c r="BE13" s="303"/>
      <c r="BF13" s="303"/>
      <c r="BG13" s="303"/>
      <c r="BH13" s="303"/>
      <c r="BI13" s="303"/>
      <c r="BJ13" s="303"/>
      <c r="BK13" s="303"/>
      <c r="BL13" s="304"/>
      <c r="BM13"/>
      <c r="BN13"/>
      <c r="BO13"/>
      <c r="BP13"/>
    </row>
    <row r="14" spans="1:94" ht="24" customHeight="1" thickBot="1">
      <c r="B14" s="321"/>
      <c r="C14" s="322"/>
      <c r="D14" s="322"/>
      <c r="E14" s="322"/>
      <c r="F14" s="322"/>
      <c r="G14" s="291"/>
      <c r="H14" s="292"/>
      <c r="I14" s="292"/>
      <c r="J14" s="292"/>
      <c r="K14" s="262" t="s">
        <v>7</v>
      </c>
      <c r="L14" s="263"/>
      <c r="M14" s="263"/>
      <c r="N14" s="263"/>
      <c r="O14" s="263"/>
      <c r="P14" s="263"/>
      <c r="Q14" s="263"/>
      <c r="R14" s="263"/>
      <c r="S14" s="263"/>
      <c r="T14" s="263"/>
      <c r="U14" s="263"/>
      <c r="V14" s="263"/>
      <c r="W14" s="263"/>
      <c r="X14" s="263"/>
      <c r="Y14" s="263"/>
      <c r="Z14" s="263"/>
      <c r="AA14" s="263"/>
      <c r="AB14" s="263"/>
      <c r="AC14" s="263"/>
      <c r="AD14" s="263"/>
      <c r="AE14" s="263"/>
      <c r="AF14" s="264"/>
      <c r="AG14" s="265"/>
      <c r="AH14" s="266"/>
      <c r="AI14" s="11"/>
      <c r="AL14" s="103"/>
      <c r="AM14" s="305" t="s">
        <v>252</v>
      </c>
      <c r="AN14" s="306"/>
      <c r="AO14" s="306"/>
      <c r="AP14" s="306"/>
      <c r="AQ14" s="306"/>
      <c r="AR14" s="306"/>
      <c r="AS14" s="306"/>
      <c r="AT14" s="306"/>
      <c r="AU14" s="306"/>
      <c r="AV14" s="306"/>
      <c r="AW14" s="306"/>
      <c r="AX14" s="306"/>
      <c r="AY14" s="306"/>
      <c r="AZ14" s="306"/>
      <c r="BA14" s="306"/>
      <c r="BB14" s="306"/>
      <c r="BC14" s="306"/>
      <c r="BD14" s="306"/>
      <c r="BE14" s="306"/>
      <c r="BF14" s="306"/>
      <c r="BG14" s="306"/>
      <c r="BH14" s="306"/>
      <c r="BI14" s="306"/>
      <c r="BJ14" s="306"/>
      <c r="BK14" s="306"/>
      <c r="BL14" s="307"/>
      <c r="BM14"/>
      <c r="BN14"/>
      <c r="BO14"/>
      <c r="BP14"/>
    </row>
    <row r="15" spans="1:94" ht="24" customHeight="1" thickBot="1">
      <c r="B15" s="53"/>
      <c r="C15" s="53"/>
      <c r="D15" s="53"/>
      <c r="E15" s="53"/>
      <c r="F15" s="53"/>
      <c r="G15" s="54"/>
      <c r="H15" s="55"/>
      <c r="I15" s="55"/>
      <c r="J15" s="55"/>
      <c r="K15" s="56"/>
      <c r="L15" s="57"/>
      <c r="M15" s="57"/>
      <c r="N15" s="57"/>
      <c r="O15" s="57"/>
      <c r="P15" s="57"/>
      <c r="Q15" s="57"/>
      <c r="R15" s="57"/>
      <c r="S15" s="57"/>
      <c r="T15" s="57"/>
      <c r="U15" s="57"/>
      <c r="V15" s="57"/>
      <c r="W15" s="57"/>
      <c r="X15" s="57"/>
      <c r="Y15" s="57"/>
      <c r="Z15" s="57"/>
      <c r="AA15" s="57"/>
      <c r="AB15" s="57"/>
      <c r="AC15" s="57"/>
      <c r="AD15" s="57"/>
      <c r="AE15" s="57"/>
      <c r="AF15" s="57"/>
      <c r="AG15" s="58"/>
      <c r="AH15" s="58"/>
      <c r="AI15" s="11"/>
      <c r="AL15" s="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c r="BN15"/>
      <c r="BO15"/>
      <c r="BP15"/>
      <c r="BQ15" s="111"/>
      <c r="BR15" s="112"/>
      <c r="BS15" s="112"/>
      <c r="BT15" s="112"/>
      <c r="BU15" s="112"/>
      <c r="BV15" s="112"/>
      <c r="BW15" s="112"/>
      <c r="BX15" s="112"/>
      <c r="BY15" s="112"/>
      <c r="BZ15" s="112"/>
      <c r="CA15" s="112"/>
      <c r="CB15" s="112"/>
      <c r="CC15" s="112"/>
      <c r="CD15" s="112"/>
      <c r="CE15" s="112"/>
      <c r="CF15" s="112"/>
      <c r="CG15" s="112"/>
      <c r="CH15" s="112"/>
      <c r="CI15" s="112"/>
      <c r="CJ15" s="112"/>
      <c r="CK15" s="112"/>
      <c r="CL15" s="112"/>
      <c r="CM15" s="112"/>
      <c r="CN15" s="112"/>
      <c r="CO15" s="112"/>
      <c r="CP15" s="112"/>
    </row>
    <row r="16" spans="1:94" ht="24" customHeight="1">
      <c r="B16" s="330" t="s">
        <v>83</v>
      </c>
      <c r="C16" s="331"/>
      <c r="D16" s="331"/>
      <c r="E16" s="331"/>
      <c r="F16" s="331"/>
      <c r="G16" s="334" t="s">
        <v>84</v>
      </c>
      <c r="H16" s="335"/>
      <c r="I16" s="335"/>
      <c r="J16" s="335"/>
      <c r="K16" s="315" t="s">
        <v>89</v>
      </c>
      <c r="L16" s="316"/>
      <c r="M16" s="316"/>
      <c r="N16" s="316"/>
      <c r="O16" s="316"/>
      <c r="P16" s="316"/>
      <c r="Q16" s="316"/>
      <c r="R16" s="316"/>
      <c r="S16" s="316"/>
      <c r="T16" s="316"/>
      <c r="U16" s="316"/>
      <c r="V16" s="316"/>
      <c r="W16" s="316"/>
      <c r="X16" s="316"/>
      <c r="Y16" s="316"/>
      <c r="Z16" s="316"/>
      <c r="AA16" s="316"/>
      <c r="AB16" s="316"/>
      <c r="AC16" s="316"/>
      <c r="AD16" s="316"/>
      <c r="AE16" s="316"/>
      <c r="AF16" s="317"/>
      <c r="AG16" s="265"/>
      <c r="AH16" s="266"/>
      <c r="AI16" s="11"/>
      <c r="AL16"/>
      <c r="AM16" s="267" t="s">
        <v>232</v>
      </c>
      <c r="AN16" s="268"/>
      <c r="AO16" s="268"/>
      <c r="AP16" s="268"/>
      <c r="AQ16" s="268"/>
      <c r="AR16" s="268"/>
      <c r="AS16" s="268"/>
      <c r="AT16" s="268"/>
      <c r="AU16" s="268"/>
      <c r="AV16" s="268"/>
      <c r="AW16" s="268"/>
      <c r="AX16" s="268"/>
      <c r="AY16" s="268"/>
      <c r="AZ16" s="268"/>
      <c r="BA16" s="268"/>
      <c r="BB16" s="268"/>
      <c r="BC16" s="268"/>
      <c r="BD16" s="268"/>
      <c r="BE16" s="268"/>
      <c r="BF16" s="268"/>
      <c r="BG16" s="268"/>
      <c r="BH16" s="268"/>
      <c r="BI16" s="268"/>
      <c r="BJ16" s="268"/>
      <c r="BK16" s="268"/>
      <c r="BL16" s="269"/>
      <c r="BM16"/>
      <c r="BN16"/>
      <c r="BO16"/>
      <c r="BP16"/>
      <c r="BQ16" s="112"/>
      <c r="BR16" s="112"/>
      <c r="BS16" s="112"/>
      <c r="BT16" s="112"/>
      <c r="BU16" s="112"/>
      <c r="BV16" s="112"/>
      <c r="BW16" s="112"/>
      <c r="BX16" s="112"/>
      <c r="BY16" s="112"/>
      <c r="BZ16" s="112"/>
      <c r="CA16" s="112"/>
      <c r="CB16" s="112"/>
      <c r="CC16" s="112"/>
      <c r="CD16" s="112"/>
      <c r="CE16" s="112"/>
      <c r="CF16" s="112"/>
      <c r="CG16" s="112"/>
      <c r="CH16" s="112"/>
      <c r="CI16" s="112"/>
      <c r="CJ16" s="112"/>
      <c r="CK16" s="112"/>
      <c r="CL16" s="112"/>
      <c r="CM16" s="112"/>
      <c r="CN16" s="112"/>
      <c r="CO16" s="112"/>
      <c r="CP16" s="112"/>
    </row>
    <row r="17" spans="2:94" ht="24" customHeight="1">
      <c r="B17" s="314"/>
      <c r="C17" s="283"/>
      <c r="D17" s="283"/>
      <c r="E17" s="283"/>
      <c r="F17" s="283"/>
      <c r="G17" s="332"/>
      <c r="H17" s="333"/>
      <c r="I17" s="333"/>
      <c r="J17" s="333"/>
      <c r="K17" s="296" t="s">
        <v>6</v>
      </c>
      <c r="L17" s="297"/>
      <c r="M17" s="297"/>
      <c r="N17" s="297"/>
      <c r="O17" s="297"/>
      <c r="P17" s="297"/>
      <c r="Q17" s="297"/>
      <c r="R17" s="297"/>
      <c r="S17" s="297"/>
      <c r="T17" s="297"/>
      <c r="U17" s="297"/>
      <c r="V17" s="297"/>
      <c r="W17" s="297"/>
      <c r="X17" s="297"/>
      <c r="Y17" s="297"/>
      <c r="Z17" s="297"/>
      <c r="AA17" s="297"/>
      <c r="AB17" s="297"/>
      <c r="AC17" s="297"/>
      <c r="AD17" s="297"/>
      <c r="AE17" s="297"/>
      <c r="AF17" s="298"/>
      <c r="AG17" s="265"/>
      <c r="AH17" s="266"/>
      <c r="AI17" s="11"/>
      <c r="AL17"/>
      <c r="AM17" s="247" t="s">
        <v>257</v>
      </c>
      <c r="AN17" s="248"/>
      <c r="AO17" s="248"/>
      <c r="AP17" s="248"/>
      <c r="AQ17" s="248"/>
      <c r="AR17" s="248"/>
      <c r="AS17" s="248"/>
      <c r="AT17" s="248"/>
      <c r="AU17" s="248"/>
      <c r="AV17" s="248"/>
      <c r="AW17" s="248"/>
      <c r="AX17" s="248"/>
      <c r="AY17" s="248"/>
      <c r="AZ17" s="248"/>
      <c r="BA17" s="248"/>
      <c r="BB17" s="248"/>
      <c r="BC17" s="248"/>
      <c r="BD17" s="248"/>
      <c r="BE17" s="248"/>
      <c r="BF17" s="248"/>
      <c r="BG17" s="248"/>
      <c r="BH17" s="248"/>
      <c r="BI17" s="248"/>
      <c r="BJ17" s="248"/>
      <c r="BK17" s="248"/>
      <c r="BL17" s="249"/>
      <c r="BM17"/>
      <c r="BN17"/>
      <c r="BO17"/>
      <c r="BP17"/>
      <c r="BQ17" s="112"/>
      <c r="BR17" s="112"/>
      <c r="BS17" s="112"/>
      <c r="BT17" s="112"/>
      <c r="BU17" s="112"/>
      <c r="BV17" s="112"/>
      <c r="BW17" s="112"/>
      <c r="BX17" s="112"/>
      <c r="BY17" s="112"/>
      <c r="BZ17" s="112"/>
      <c r="CA17" s="112"/>
      <c r="CB17" s="112"/>
      <c r="CC17" s="112"/>
      <c r="CD17" s="112"/>
      <c r="CE17" s="112"/>
      <c r="CF17" s="112"/>
      <c r="CG17" s="112"/>
      <c r="CH17" s="112"/>
      <c r="CI17" s="112"/>
      <c r="CJ17" s="112"/>
      <c r="CK17" s="112"/>
      <c r="CL17" s="112"/>
      <c r="CM17" s="112"/>
      <c r="CN17" s="112"/>
      <c r="CO17" s="112"/>
      <c r="CP17" s="112"/>
    </row>
    <row r="18" spans="2:94" ht="24" customHeight="1">
      <c r="B18" s="314" t="s">
        <v>78</v>
      </c>
      <c r="C18" s="283"/>
      <c r="D18" s="283"/>
      <c r="E18" s="283"/>
      <c r="F18" s="283"/>
      <c r="G18" s="327" t="s">
        <v>85</v>
      </c>
      <c r="H18" s="328"/>
      <c r="I18" s="328"/>
      <c r="J18" s="328"/>
      <c r="K18" s="293" t="s">
        <v>90</v>
      </c>
      <c r="L18" s="294"/>
      <c r="M18" s="294"/>
      <c r="N18" s="294"/>
      <c r="O18" s="294"/>
      <c r="P18" s="294"/>
      <c r="Q18" s="294"/>
      <c r="R18" s="294"/>
      <c r="S18" s="294"/>
      <c r="T18" s="294"/>
      <c r="U18" s="294"/>
      <c r="V18" s="294"/>
      <c r="W18" s="294"/>
      <c r="X18" s="294"/>
      <c r="Y18" s="294"/>
      <c r="Z18" s="294"/>
      <c r="AA18" s="294"/>
      <c r="AB18" s="294"/>
      <c r="AC18" s="294"/>
      <c r="AD18" s="294"/>
      <c r="AE18" s="294"/>
      <c r="AF18" s="295"/>
      <c r="AG18" s="265"/>
      <c r="AH18" s="266"/>
      <c r="AI18" s="11"/>
      <c r="AL18"/>
      <c r="AM18" s="247"/>
      <c r="AN18" s="248"/>
      <c r="AO18" s="248"/>
      <c r="AP18" s="248"/>
      <c r="AQ18" s="248"/>
      <c r="AR18" s="248"/>
      <c r="AS18" s="248"/>
      <c r="AT18" s="248"/>
      <c r="AU18" s="248"/>
      <c r="AV18" s="248"/>
      <c r="AW18" s="248"/>
      <c r="AX18" s="248"/>
      <c r="AY18" s="248"/>
      <c r="AZ18" s="248"/>
      <c r="BA18" s="248"/>
      <c r="BB18" s="248"/>
      <c r="BC18" s="248"/>
      <c r="BD18" s="248"/>
      <c r="BE18" s="248"/>
      <c r="BF18" s="248"/>
      <c r="BG18" s="248"/>
      <c r="BH18" s="248"/>
      <c r="BI18" s="248"/>
      <c r="BJ18" s="248"/>
      <c r="BK18" s="248"/>
      <c r="BL18" s="249"/>
      <c r="BM18"/>
      <c r="BN18"/>
      <c r="BO18"/>
      <c r="BP18"/>
      <c r="BQ18" s="112"/>
      <c r="BR18" s="112"/>
      <c r="BS18" s="112"/>
      <c r="BT18" s="112"/>
      <c r="BU18" s="112"/>
      <c r="BV18" s="112"/>
      <c r="BW18" s="112"/>
      <c r="BX18" s="112"/>
      <c r="BY18" s="112"/>
      <c r="BZ18" s="112"/>
      <c r="CA18" s="112"/>
      <c r="CB18" s="112"/>
      <c r="CC18" s="112"/>
      <c r="CD18" s="112"/>
      <c r="CE18" s="112"/>
      <c r="CF18" s="112"/>
      <c r="CG18" s="112"/>
      <c r="CH18" s="112"/>
      <c r="CI18" s="112"/>
      <c r="CJ18" s="112"/>
      <c r="CK18" s="112"/>
      <c r="CL18" s="112"/>
      <c r="CM18" s="112"/>
      <c r="CN18" s="112"/>
      <c r="CO18" s="112"/>
      <c r="CP18" s="112"/>
    </row>
    <row r="19" spans="2:94" ht="24" customHeight="1">
      <c r="B19" s="314"/>
      <c r="C19" s="283"/>
      <c r="D19" s="283"/>
      <c r="E19" s="283"/>
      <c r="F19" s="283"/>
      <c r="G19" s="332"/>
      <c r="H19" s="333"/>
      <c r="I19" s="333"/>
      <c r="J19" s="333"/>
      <c r="K19" s="296" t="s">
        <v>265</v>
      </c>
      <c r="L19" s="297"/>
      <c r="M19" s="297"/>
      <c r="N19" s="297"/>
      <c r="O19" s="297"/>
      <c r="P19" s="297"/>
      <c r="Q19" s="297"/>
      <c r="R19" s="297"/>
      <c r="S19" s="297"/>
      <c r="T19" s="297"/>
      <c r="U19" s="297"/>
      <c r="V19" s="297"/>
      <c r="W19" s="297"/>
      <c r="X19" s="297"/>
      <c r="Y19" s="297"/>
      <c r="Z19" s="297"/>
      <c r="AA19" s="297"/>
      <c r="AB19" s="297"/>
      <c r="AC19" s="297"/>
      <c r="AD19" s="297"/>
      <c r="AE19" s="297"/>
      <c r="AF19" s="298"/>
      <c r="AG19" s="265"/>
      <c r="AH19" s="266"/>
      <c r="AI19" s="11"/>
      <c r="AL19"/>
      <c r="AM19" s="247"/>
      <c r="AN19" s="248"/>
      <c r="AO19" s="248"/>
      <c r="AP19" s="248"/>
      <c r="AQ19" s="248"/>
      <c r="AR19" s="248"/>
      <c r="AS19" s="248"/>
      <c r="AT19" s="248"/>
      <c r="AU19" s="248"/>
      <c r="AV19" s="248"/>
      <c r="AW19" s="248"/>
      <c r="AX19" s="248"/>
      <c r="AY19" s="248"/>
      <c r="AZ19" s="248"/>
      <c r="BA19" s="248"/>
      <c r="BB19" s="248"/>
      <c r="BC19" s="248"/>
      <c r="BD19" s="248"/>
      <c r="BE19" s="248"/>
      <c r="BF19" s="248"/>
      <c r="BG19" s="248"/>
      <c r="BH19" s="248"/>
      <c r="BI19" s="248"/>
      <c r="BJ19" s="248"/>
      <c r="BK19" s="248"/>
      <c r="BL19" s="249"/>
      <c r="BM19"/>
      <c r="BN19"/>
      <c r="BO19"/>
      <c r="BP19"/>
      <c r="BQ19" s="112"/>
      <c r="BR19" s="112"/>
      <c r="BS19" s="112"/>
      <c r="BT19" s="112"/>
      <c r="BU19" s="112"/>
      <c r="BV19" s="112"/>
      <c r="BW19" s="112"/>
      <c r="BX19" s="112"/>
      <c r="BY19" s="112"/>
      <c r="BZ19" s="112"/>
      <c r="CA19" s="112"/>
      <c r="CB19" s="112"/>
      <c r="CC19" s="112"/>
      <c r="CD19" s="112"/>
      <c r="CE19" s="112"/>
      <c r="CF19" s="112"/>
      <c r="CG19" s="112"/>
      <c r="CH19" s="112"/>
      <c r="CI19" s="112"/>
      <c r="CJ19" s="112"/>
      <c r="CK19" s="112"/>
      <c r="CL19" s="112"/>
      <c r="CM19" s="112"/>
      <c r="CN19" s="112"/>
      <c r="CO19" s="112"/>
      <c r="CP19" s="112"/>
    </row>
    <row r="20" spans="2:94" ht="24" customHeight="1">
      <c r="B20" s="314" t="s">
        <v>78</v>
      </c>
      <c r="C20" s="283"/>
      <c r="D20" s="283"/>
      <c r="E20" s="283"/>
      <c r="F20" s="283"/>
      <c r="G20" s="327" t="s">
        <v>86</v>
      </c>
      <c r="H20" s="328"/>
      <c r="I20" s="328"/>
      <c r="J20" s="328"/>
      <c r="K20" s="293" t="s">
        <v>91</v>
      </c>
      <c r="L20" s="294"/>
      <c r="M20" s="294"/>
      <c r="N20" s="294"/>
      <c r="O20" s="294"/>
      <c r="P20" s="294"/>
      <c r="Q20" s="294"/>
      <c r="R20" s="294"/>
      <c r="S20" s="294"/>
      <c r="T20" s="294"/>
      <c r="U20" s="294"/>
      <c r="V20" s="294"/>
      <c r="W20" s="294"/>
      <c r="X20" s="294"/>
      <c r="Y20" s="294"/>
      <c r="Z20" s="294"/>
      <c r="AA20" s="294"/>
      <c r="AB20" s="294"/>
      <c r="AC20" s="294"/>
      <c r="AD20" s="294"/>
      <c r="AE20" s="294"/>
      <c r="AF20" s="295"/>
      <c r="AG20" s="265"/>
      <c r="AH20" s="266"/>
      <c r="AI20" s="11"/>
      <c r="AL20"/>
      <c r="AM20" s="247"/>
      <c r="AN20" s="248"/>
      <c r="AO20" s="248"/>
      <c r="AP20" s="248"/>
      <c r="AQ20" s="248"/>
      <c r="AR20" s="248"/>
      <c r="AS20" s="248"/>
      <c r="AT20" s="248"/>
      <c r="AU20" s="248"/>
      <c r="AV20" s="248"/>
      <c r="AW20" s="248"/>
      <c r="AX20" s="248"/>
      <c r="AY20" s="248"/>
      <c r="AZ20" s="248"/>
      <c r="BA20" s="248"/>
      <c r="BB20" s="248"/>
      <c r="BC20" s="248"/>
      <c r="BD20" s="248"/>
      <c r="BE20" s="248"/>
      <c r="BF20" s="248"/>
      <c r="BG20" s="248"/>
      <c r="BH20" s="248"/>
      <c r="BI20" s="248"/>
      <c r="BJ20" s="248"/>
      <c r="BK20" s="248"/>
      <c r="BL20" s="249"/>
      <c r="BM20"/>
      <c r="BN20"/>
      <c r="BO20"/>
      <c r="BP20"/>
      <c r="BQ20" s="112"/>
      <c r="BR20" s="112"/>
      <c r="BS20" s="112"/>
      <c r="BT20" s="112"/>
      <c r="BU20" s="112"/>
      <c r="BV20" s="112"/>
      <c r="BW20" s="112"/>
      <c r="BX20" s="112"/>
      <c r="BY20" s="112"/>
      <c r="BZ20" s="112"/>
      <c r="CA20" s="112"/>
      <c r="CB20" s="112"/>
      <c r="CC20" s="112"/>
      <c r="CD20" s="112"/>
      <c r="CE20" s="112"/>
      <c r="CF20" s="112"/>
      <c r="CG20" s="112"/>
      <c r="CH20" s="112"/>
      <c r="CI20" s="112"/>
      <c r="CJ20" s="112"/>
      <c r="CK20" s="112"/>
      <c r="CL20" s="112"/>
      <c r="CM20" s="112"/>
      <c r="CN20" s="112"/>
      <c r="CO20" s="112"/>
      <c r="CP20" s="112"/>
    </row>
    <row r="21" spans="2:94" ht="24" customHeight="1" thickBot="1">
      <c r="B21" s="321"/>
      <c r="C21" s="322"/>
      <c r="D21" s="322"/>
      <c r="E21" s="322"/>
      <c r="F21" s="322"/>
      <c r="G21" s="291"/>
      <c r="H21" s="292"/>
      <c r="I21" s="292"/>
      <c r="J21" s="292"/>
      <c r="K21" s="262" t="s">
        <v>255</v>
      </c>
      <c r="L21" s="263"/>
      <c r="M21" s="263"/>
      <c r="N21" s="263"/>
      <c r="O21" s="263"/>
      <c r="P21" s="263"/>
      <c r="Q21" s="263"/>
      <c r="R21" s="263"/>
      <c r="S21" s="263"/>
      <c r="T21" s="263"/>
      <c r="U21" s="263"/>
      <c r="V21" s="263"/>
      <c r="W21" s="263"/>
      <c r="X21" s="263"/>
      <c r="Y21" s="263"/>
      <c r="Z21" s="263"/>
      <c r="AA21" s="263"/>
      <c r="AB21" s="263"/>
      <c r="AC21" s="263"/>
      <c r="AD21" s="263"/>
      <c r="AE21" s="263"/>
      <c r="AF21" s="264"/>
      <c r="AG21" s="265"/>
      <c r="AH21" s="266"/>
      <c r="AI21" s="11"/>
      <c r="AL21"/>
      <c r="AM21" s="250"/>
      <c r="AN21" s="251"/>
      <c r="AO21" s="251"/>
      <c r="AP21" s="251"/>
      <c r="AQ21" s="251"/>
      <c r="AR21" s="251"/>
      <c r="AS21" s="251"/>
      <c r="AT21" s="251"/>
      <c r="AU21" s="251"/>
      <c r="AV21" s="251"/>
      <c r="AW21" s="251"/>
      <c r="AX21" s="251"/>
      <c r="AY21" s="251"/>
      <c r="AZ21" s="251"/>
      <c r="BA21" s="251"/>
      <c r="BB21" s="251"/>
      <c r="BC21" s="251"/>
      <c r="BD21" s="251"/>
      <c r="BE21" s="251"/>
      <c r="BF21" s="251"/>
      <c r="BG21" s="251"/>
      <c r="BH21" s="251"/>
      <c r="BI21" s="251"/>
      <c r="BJ21" s="251"/>
      <c r="BK21" s="251"/>
      <c r="BL21" s="252"/>
      <c r="BM21"/>
      <c r="BN21"/>
      <c r="BO21"/>
      <c r="BP21"/>
    </row>
    <row r="22" spans="2:94" ht="9.75" customHeight="1" thickBot="1">
      <c r="B22" s="31"/>
      <c r="C22" s="32"/>
      <c r="D22" s="32"/>
      <c r="E22" s="32"/>
      <c r="F22" s="32"/>
      <c r="G22" s="11"/>
      <c r="H22" s="11"/>
      <c r="I22" s="26"/>
      <c r="J22" s="11"/>
      <c r="K22" s="9"/>
      <c r="L22" s="9"/>
      <c r="M22" s="9"/>
      <c r="N22" s="9"/>
      <c r="O22" s="9"/>
      <c r="P22" s="9"/>
      <c r="Q22" s="9"/>
      <c r="R22" s="9"/>
      <c r="S22" s="9"/>
      <c r="T22" s="9"/>
      <c r="U22" s="9"/>
      <c r="V22" s="9"/>
      <c r="W22" s="9"/>
      <c r="X22" s="9"/>
      <c r="Y22" s="9"/>
      <c r="Z22" s="9"/>
      <c r="AA22" s="9"/>
      <c r="AB22" s="11"/>
      <c r="AC22" s="11"/>
      <c r="AD22" s="11"/>
      <c r="AE22" s="11"/>
      <c r="AF22" s="11"/>
      <c r="AG22" s="110"/>
      <c r="AH22" s="58"/>
      <c r="AI22" s="29"/>
      <c r="AJ22" s="9"/>
      <c r="AL22"/>
      <c r="AM22" s="42"/>
      <c r="AN22"/>
      <c r="AO22"/>
      <c r="AP22"/>
      <c r="AQ22"/>
      <c r="AR22"/>
      <c r="AS22"/>
      <c r="AT22"/>
      <c r="AU22"/>
      <c r="AV22"/>
      <c r="AW22"/>
      <c r="AX22"/>
      <c r="AY22" s="26"/>
      <c r="AZ22" s="25"/>
      <c r="BA22" s="24"/>
      <c r="BB22" s="24"/>
      <c r="BC22"/>
      <c r="BD22"/>
      <c r="BE22"/>
      <c r="BF22"/>
      <c r="BG22"/>
      <c r="BH22"/>
      <c r="BI22"/>
      <c r="BJ22"/>
      <c r="BK22"/>
      <c r="BL22"/>
      <c r="BM22"/>
      <c r="BN22"/>
      <c r="BO22"/>
      <c r="BP22"/>
    </row>
    <row r="23" spans="2:94" ht="24" customHeight="1" thickTop="1">
      <c r="B23" s="279" t="s">
        <v>87</v>
      </c>
      <c r="C23" s="280"/>
      <c r="D23" s="280"/>
      <c r="E23" s="280"/>
      <c r="F23" s="280"/>
      <c r="G23" s="270" t="s">
        <v>88</v>
      </c>
      <c r="H23" s="271"/>
      <c r="I23" s="271"/>
      <c r="J23" s="272"/>
      <c r="K23" s="329" t="s">
        <v>251</v>
      </c>
      <c r="L23" s="329"/>
      <c r="M23" s="329"/>
      <c r="N23" s="329"/>
      <c r="O23" s="329"/>
      <c r="P23" s="329"/>
      <c r="Q23" s="329"/>
      <c r="R23" s="329"/>
      <c r="S23" s="329"/>
      <c r="T23" s="329"/>
      <c r="U23" s="329"/>
      <c r="V23" s="329"/>
      <c r="W23" s="329"/>
      <c r="X23" s="329"/>
      <c r="Y23" s="329"/>
      <c r="Z23" s="329"/>
      <c r="AA23" s="329"/>
      <c r="AB23" s="329"/>
      <c r="AC23" s="329"/>
      <c r="AD23" s="329"/>
      <c r="AE23" s="329"/>
      <c r="AF23" s="329"/>
      <c r="AG23" s="329"/>
      <c r="AH23" s="279" t="s">
        <v>105</v>
      </c>
      <c r="AI23" s="280"/>
      <c r="AJ23" s="280"/>
      <c r="AK23" s="280"/>
      <c r="AL23" s="281"/>
      <c r="AM23" s="270" t="s">
        <v>125</v>
      </c>
      <c r="AN23" s="271"/>
      <c r="AO23" s="271"/>
      <c r="AP23" s="272"/>
      <c r="AQ23" s="253" t="s">
        <v>104</v>
      </c>
      <c r="AR23" s="254"/>
      <c r="AS23" s="254"/>
      <c r="AT23" s="254"/>
      <c r="AU23" s="254"/>
      <c r="AV23" s="254"/>
      <c r="AW23" s="254"/>
      <c r="AX23" s="254"/>
      <c r="AY23" s="254"/>
      <c r="AZ23" s="254"/>
      <c r="BA23" s="254"/>
      <c r="BB23" s="254"/>
      <c r="BC23" s="254"/>
      <c r="BD23" s="254"/>
      <c r="BE23" s="254"/>
      <c r="BF23" s="254"/>
      <c r="BG23" s="254"/>
      <c r="BH23" s="254"/>
      <c r="BI23" s="254"/>
      <c r="BJ23" s="254"/>
      <c r="BK23" s="254"/>
      <c r="BL23" s="255"/>
      <c r="BM23"/>
      <c r="BN23"/>
      <c r="BO23"/>
      <c r="BP23"/>
    </row>
    <row r="24" spans="2:94" ht="56.25" customHeight="1">
      <c r="B24" s="282"/>
      <c r="C24" s="283"/>
      <c r="D24" s="283"/>
      <c r="E24" s="283"/>
      <c r="F24" s="283"/>
      <c r="G24" s="273"/>
      <c r="H24" s="274"/>
      <c r="I24" s="274"/>
      <c r="J24" s="275"/>
      <c r="K24" s="323" t="s">
        <v>254</v>
      </c>
      <c r="L24" s="324"/>
      <c r="M24" s="324"/>
      <c r="N24" s="324"/>
      <c r="O24" s="324"/>
      <c r="P24" s="324"/>
      <c r="Q24" s="324"/>
      <c r="R24" s="324"/>
      <c r="S24" s="324"/>
      <c r="T24" s="324"/>
      <c r="U24" s="324"/>
      <c r="V24" s="324"/>
      <c r="W24" s="324"/>
      <c r="X24" s="324"/>
      <c r="Y24" s="324"/>
      <c r="Z24" s="324"/>
      <c r="AA24" s="324"/>
      <c r="AB24" s="324"/>
      <c r="AC24" s="324"/>
      <c r="AD24" s="324"/>
      <c r="AE24" s="324"/>
      <c r="AF24" s="324"/>
      <c r="AG24" s="325"/>
      <c r="AH24" s="282"/>
      <c r="AI24" s="283"/>
      <c r="AJ24" s="283"/>
      <c r="AK24" s="283"/>
      <c r="AL24" s="284"/>
      <c r="AM24" s="273"/>
      <c r="AN24" s="274"/>
      <c r="AO24" s="274"/>
      <c r="AP24" s="275"/>
      <c r="AQ24" s="256" t="s">
        <v>260</v>
      </c>
      <c r="AR24" s="257"/>
      <c r="AS24" s="257"/>
      <c r="AT24" s="257"/>
      <c r="AU24" s="257"/>
      <c r="AV24" s="257"/>
      <c r="AW24" s="257"/>
      <c r="AX24" s="257"/>
      <c r="AY24" s="257"/>
      <c r="AZ24" s="257"/>
      <c r="BA24" s="257"/>
      <c r="BB24" s="257"/>
      <c r="BC24" s="257"/>
      <c r="BD24" s="257"/>
      <c r="BE24" s="257"/>
      <c r="BF24" s="257"/>
      <c r="BG24" s="257"/>
      <c r="BH24" s="257"/>
      <c r="BI24" s="257"/>
      <c r="BJ24" s="257"/>
      <c r="BK24" s="257"/>
      <c r="BL24" s="258"/>
      <c r="BM24"/>
      <c r="BN24"/>
      <c r="BO24"/>
      <c r="BP24"/>
    </row>
    <row r="25" spans="2:94" ht="24" customHeight="1">
      <c r="B25" s="282"/>
      <c r="C25" s="283"/>
      <c r="D25" s="283"/>
      <c r="E25" s="283"/>
      <c r="F25" s="283"/>
      <c r="G25" s="273"/>
      <c r="H25" s="274"/>
      <c r="I25" s="274"/>
      <c r="J25" s="275"/>
      <c r="K25" s="324"/>
      <c r="L25" s="324"/>
      <c r="M25" s="324"/>
      <c r="N25" s="324"/>
      <c r="O25" s="324"/>
      <c r="P25" s="324"/>
      <c r="Q25" s="324"/>
      <c r="R25" s="324"/>
      <c r="S25" s="324"/>
      <c r="T25" s="324"/>
      <c r="U25" s="324"/>
      <c r="V25" s="324"/>
      <c r="W25" s="324"/>
      <c r="X25" s="324"/>
      <c r="Y25" s="324"/>
      <c r="Z25" s="324"/>
      <c r="AA25" s="324"/>
      <c r="AB25" s="324"/>
      <c r="AC25" s="324"/>
      <c r="AD25" s="324"/>
      <c r="AE25" s="324"/>
      <c r="AF25" s="324"/>
      <c r="AG25" s="324"/>
      <c r="AH25" s="282"/>
      <c r="AI25" s="283"/>
      <c r="AJ25" s="283"/>
      <c r="AK25" s="283"/>
      <c r="AL25" s="284"/>
      <c r="AM25" s="273"/>
      <c r="AN25" s="274"/>
      <c r="AO25" s="274"/>
      <c r="AP25" s="275"/>
      <c r="AQ25" s="256"/>
      <c r="AR25" s="257"/>
      <c r="AS25" s="257"/>
      <c r="AT25" s="257"/>
      <c r="AU25" s="257"/>
      <c r="AV25" s="257"/>
      <c r="AW25" s="257"/>
      <c r="AX25" s="257"/>
      <c r="AY25" s="257"/>
      <c r="AZ25" s="257"/>
      <c r="BA25" s="257"/>
      <c r="BB25" s="257"/>
      <c r="BC25" s="257"/>
      <c r="BD25" s="257"/>
      <c r="BE25" s="257"/>
      <c r="BF25" s="257"/>
      <c r="BG25" s="257"/>
      <c r="BH25" s="257"/>
      <c r="BI25" s="257"/>
      <c r="BJ25" s="257"/>
      <c r="BK25" s="257"/>
      <c r="BL25" s="258"/>
      <c r="BM25"/>
      <c r="BN25"/>
      <c r="BO25"/>
      <c r="BP25"/>
    </row>
    <row r="26" spans="2:94" ht="24" customHeight="1">
      <c r="B26" s="282"/>
      <c r="C26" s="283"/>
      <c r="D26" s="283"/>
      <c r="E26" s="283"/>
      <c r="F26" s="283"/>
      <c r="G26" s="273"/>
      <c r="H26" s="274"/>
      <c r="I26" s="274"/>
      <c r="J26" s="275"/>
      <c r="K26" s="324"/>
      <c r="L26" s="324"/>
      <c r="M26" s="324"/>
      <c r="N26" s="324"/>
      <c r="O26" s="324"/>
      <c r="P26" s="324"/>
      <c r="Q26" s="324"/>
      <c r="R26" s="324"/>
      <c r="S26" s="324"/>
      <c r="T26" s="324"/>
      <c r="U26" s="324"/>
      <c r="V26" s="324"/>
      <c r="W26" s="324"/>
      <c r="X26" s="324"/>
      <c r="Y26" s="324"/>
      <c r="Z26" s="324"/>
      <c r="AA26" s="324"/>
      <c r="AB26" s="324"/>
      <c r="AC26" s="324"/>
      <c r="AD26" s="324"/>
      <c r="AE26" s="324"/>
      <c r="AF26" s="324"/>
      <c r="AG26" s="324"/>
      <c r="AH26" s="282"/>
      <c r="AI26" s="283"/>
      <c r="AJ26" s="283"/>
      <c r="AK26" s="283"/>
      <c r="AL26" s="284"/>
      <c r="AM26" s="273"/>
      <c r="AN26" s="274"/>
      <c r="AO26" s="274"/>
      <c r="AP26" s="275"/>
      <c r="AQ26" s="256"/>
      <c r="AR26" s="257"/>
      <c r="AS26" s="257"/>
      <c r="AT26" s="257"/>
      <c r="AU26" s="257"/>
      <c r="AV26" s="257"/>
      <c r="AW26" s="257"/>
      <c r="AX26" s="257"/>
      <c r="AY26" s="257"/>
      <c r="AZ26" s="257"/>
      <c r="BA26" s="257"/>
      <c r="BB26" s="257"/>
      <c r="BC26" s="257"/>
      <c r="BD26" s="257"/>
      <c r="BE26" s="257"/>
      <c r="BF26" s="257"/>
      <c r="BG26" s="257"/>
      <c r="BH26" s="257"/>
      <c r="BI26" s="257"/>
      <c r="BJ26" s="257"/>
      <c r="BK26" s="257"/>
      <c r="BL26" s="258"/>
      <c r="BM26"/>
      <c r="BN26"/>
      <c r="BO26"/>
      <c r="BP26"/>
    </row>
    <row r="27" spans="2:94" ht="24" customHeight="1" thickBot="1">
      <c r="B27" s="285"/>
      <c r="C27" s="286"/>
      <c r="D27" s="286"/>
      <c r="E27" s="286"/>
      <c r="F27" s="286"/>
      <c r="G27" s="276"/>
      <c r="H27" s="277"/>
      <c r="I27" s="277"/>
      <c r="J27" s="278"/>
      <c r="K27" s="326"/>
      <c r="L27" s="326"/>
      <c r="M27" s="326"/>
      <c r="N27" s="326"/>
      <c r="O27" s="326"/>
      <c r="P27" s="326"/>
      <c r="Q27" s="326"/>
      <c r="R27" s="326"/>
      <c r="S27" s="326"/>
      <c r="T27" s="326"/>
      <c r="U27" s="326"/>
      <c r="V27" s="326"/>
      <c r="W27" s="326"/>
      <c r="X27" s="326"/>
      <c r="Y27" s="326"/>
      <c r="Z27" s="326"/>
      <c r="AA27" s="326"/>
      <c r="AB27" s="326"/>
      <c r="AC27" s="326"/>
      <c r="AD27" s="326"/>
      <c r="AE27" s="326"/>
      <c r="AF27" s="326"/>
      <c r="AG27" s="326"/>
      <c r="AH27" s="285"/>
      <c r="AI27" s="286"/>
      <c r="AJ27" s="286"/>
      <c r="AK27" s="286"/>
      <c r="AL27" s="287"/>
      <c r="AM27" s="276"/>
      <c r="AN27" s="277"/>
      <c r="AO27" s="277"/>
      <c r="AP27" s="278"/>
      <c r="AQ27" s="259"/>
      <c r="AR27" s="260"/>
      <c r="AS27" s="260"/>
      <c r="AT27" s="260"/>
      <c r="AU27" s="260"/>
      <c r="AV27" s="260"/>
      <c r="AW27" s="260"/>
      <c r="AX27" s="260"/>
      <c r="AY27" s="260"/>
      <c r="AZ27" s="260"/>
      <c r="BA27" s="260"/>
      <c r="BB27" s="260"/>
      <c r="BC27" s="260"/>
      <c r="BD27" s="260"/>
      <c r="BE27" s="260"/>
      <c r="BF27" s="260"/>
      <c r="BG27" s="260"/>
      <c r="BH27" s="260"/>
      <c r="BI27" s="260"/>
      <c r="BJ27" s="260"/>
      <c r="BK27" s="260"/>
      <c r="BL27" s="261"/>
      <c r="BM27"/>
      <c r="BN27"/>
      <c r="BO27"/>
      <c r="BP27"/>
    </row>
    <row r="28" spans="2:94" ht="24" customHeight="1" thickTop="1">
      <c r="B28"/>
      <c r="C28"/>
      <c r="D28"/>
      <c r="E28"/>
      <c r="F28"/>
      <c r="G28"/>
      <c r="H28"/>
      <c r="I28"/>
      <c r="J28"/>
      <c r="K28"/>
      <c r="L28"/>
      <c r="M28"/>
      <c r="N28"/>
      <c r="O28"/>
      <c r="P28"/>
      <c r="Q28"/>
      <c r="R28"/>
      <c r="S28"/>
      <c r="T28"/>
      <c r="U28"/>
      <c r="V28"/>
      <c r="W28"/>
      <c r="X28"/>
      <c r="Y28"/>
      <c r="Z28"/>
      <c r="AA28"/>
      <c r="AB28" ph="1"/>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row>
    <row r="29" spans="2:94" ht="24" customHeight="1">
      <c r="B29"/>
      <c r="C29"/>
      <c r="D29"/>
      <c r="E29"/>
      <c r="F29"/>
      <c r="G29"/>
      <c r="H29"/>
      <c r="I29"/>
      <c r="J29"/>
      <c r="K29"/>
      <c r="L2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row>
    <row r="30" spans="2:94" ht="24" customHeight="1">
      <c r="B30"/>
      <c r="C30"/>
      <c r="D30"/>
      <c r="E30"/>
      <c r="F30"/>
      <c r="G30"/>
      <c r="H30"/>
      <c r="I30"/>
      <c r="J30"/>
      <c r="K30"/>
      <c r="L30"/>
      <c r="M30"/>
      <c r="N30"/>
      <c r="O30"/>
      <c r="P30"/>
      <c r="Q30"/>
      <c r="R30"/>
      <c r="S30"/>
      <c r="T30"/>
      <c r="U30"/>
      <c r="V30"/>
      <c r="W30"/>
      <c r="X30"/>
      <c r="Y30"/>
      <c r="Z30"/>
      <c r="AA30"/>
      <c r="AB30"/>
      <c r="AC30"/>
      <c r="AD30"/>
      <c r="AE30"/>
      <c r="AF30"/>
      <c r="AG30"/>
      <c r="AH30"/>
      <c r="AI30"/>
      <c r="AJ30"/>
      <c r="AK30"/>
      <c r="AL30"/>
      <c r="AM30"/>
      <c r="AN30"/>
      <c r="AO30"/>
      <c r="AP30"/>
      <c r="AQ30" s="311"/>
      <c r="AR30" s="311"/>
      <c r="AS30" s="311"/>
      <c r="AT30" s="311"/>
      <c r="AU30" s="311"/>
      <c r="AV30" s="311"/>
      <c r="AW30" s="311"/>
      <c r="AX30" s="311"/>
      <c r="AY30" s="311"/>
      <c r="AZ30" s="311"/>
      <c r="BA30" s="311"/>
      <c r="BB30" s="311"/>
      <c r="BC30" s="311"/>
      <c r="BD30" s="311"/>
      <c r="BE30" s="311"/>
      <c r="BF30" s="311"/>
      <c r="BG30" s="311"/>
      <c r="BH30" s="311"/>
      <c r="BI30" s="311"/>
      <c r="BJ30" s="311"/>
      <c r="BK30" s="311"/>
      <c r="BL30" s="311"/>
      <c r="BM30"/>
      <c r="BN30"/>
      <c r="BO30"/>
      <c r="BP30"/>
    </row>
    <row r="31" spans="2:94" ht="24" customHeight="1">
      <c r="B31"/>
      <c r="C31"/>
      <c r="D31"/>
      <c r="E31"/>
      <c r="F31"/>
      <c r="G31"/>
      <c r="H31"/>
      <c r="I31"/>
      <c r="J31"/>
      <c r="K31"/>
      <c r="L31"/>
      <c r="M31"/>
      <c r="N31"/>
      <c r="O31"/>
      <c r="P31"/>
      <c r="Q31"/>
      <c r="R31"/>
      <c r="S31"/>
      <c r="T31"/>
      <c r="U31"/>
      <c r="V31"/>
      <c r="W31"/>
      <c r="X31"/>
      <c r="Y31"/>
      <c r="Z31"/>
      <c r="AA31"/>
      <c r="AB31"/>
      <c r="AC31"/>
      <c r="AD31"/>
      <c r="AE31"/>
      <c r="AF31"/>
      <c r="AG31"/>
      <c r="AH31"/>
      <c r="AI31"/>
      <c r="AJ31"/>
      <c r="AK31"/>
      <c r="AL31"/>
      <c r="AM31"/>
      <c r="AN31"/>
      <c r="AO31"/>
      <c r="AP31"/>
      <c r="AQ31" s="311"/>
      <c r="AR31" s="311"/>
      <c r="AS31" s="311"/>
      <c r="AT31" s="311"/>
      <c r="AU31" s="311"/>
      <c r="AV31" s="311"/>
      <c r="AW31" s="311"/>
      <c r="AX31" s="311"/>
      <c r="AY31" s="311"/>
      <c r="AZ31" s="311"/>
      <c r="BA31" s="311"/>
      <c r="BB31" s="311"/>
      <c r="BC31" s="311"/>
      <c r="BD31" s="311"/>
      <c r="BE31" s="311"/>
      <c r="BF31" s="311"/>
      <c r="BG31" s="311"/>
      <c r="BH31" s="311"/>
      <c r="BI31" s="311"/>
      <c r="BJ31" s="311"/>
      <c r="BK31" s="311"/>
      <c r="BL31" s="311"/>
      <c r="BM31"/>
      <c r="BN31"/>
      <c r="BO31"/>
      <c r="BP31"/>
    </row>
    <row r="32" spans="2:94" ht="24" customHeight="1">
      <c r="B32"/>
      <c r="C32"/>
      <c r="D32"/>
      <c r="E32"/>
      <c r="F32"/>
      <c r="G32"/>
      <c r="H32"/>
      <c r="I32"/>
      <c r="J32"/>
      <c r="K32"/>
      <c r="L3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row>
    <row r="33" spans="2:68" ht="24" customHeight="1">
      <c r="B33"/>
      <c r="C33"/>
      <c r="D33"/>
      <c r="E33"/>
      <c r="F33"/>
      <c r="G33"/>
      <c r="H33"/>
      <c r="I33"/>
      <c r="J33"/>
      <c r="K33"/>
      <c r="L33"/>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row>
    <row r="34" spans="2:68" ht="24" customHeight="1">
      <c r="B34"/>
      <c r="C34"/>
      <c r="D34"/>
      <c r="E34"/>
      <c r="F34"/>
      <c r="G34"/>
      <c r="H34"/>
      <c r="I34"/>
      <c r="J34"/>
      <c r="K34"/>
      <c r="L34"/>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row>
    <row r="35" spans="2:68" ht="24" customHeight="1">
      <c r="B35"/>
      <c r="C35"/>
      <c r="D35"/>
      <c r="E35"/>
      <c r="F35"/>
      <c r="G35"/>
      <c r="H35"/>
      <c r="I35"/>
      <c r="J35"/>
      <c r="K35"/>
      <c r="L3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row>
    <row r="36" spans="2:68" ht="24" customHeight="1">
      <c r="B36"/>
      <c r="C36"/>
      <c r="D36"/>
      <c r="E36"/>
      <c r="F36"/>
      <c r="G36"/>
      <c r="H36"/>
      <c r="I36"/>
      <c r="J36"/>
      <c r="K36"/>
      <c r="L36"/>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row>
    <row r="37" spans="2:68" ht="24" customHeight="1">
      <c r="B37"/>
      <c r="C37"/>
      <c r="D37"/>
      <c r="E37"/>
      <c r="F37"/>
      <c r="G37"/>
      <c r="H37"/>
      <c r="I37"/>
      <c r="J37"/>
      <c r="K37"/>
      <c r="L37"/>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row>
    <row r="38" spans="2:68" ht="24" customHeight="1">
      <c r="B38"/>
      <c r="C38"/>
      <c r="D38"/>
      <c r="E38"/>
      <c r="F38"/>
      <c r="G38"/>
      <c r="H38"/>
      <c r="I38"/>
      <c r="J38"/>
      <c r="K38"/>
      <c r="L38"/>
      <c r="M38"/>
      <c r="N38"/>
      <c r="O38"/>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row>
    <row r="39" spans="2:68" ht="24" customHeight="1">
      <c r="B39"/>
      <c r="C39"/>
      <c r="D39"/>
      <c r="E39"/>
      <c r="F39"/>
      <c r="G39"/>
      <c r="H39"/>
      <c r="I39"/>
      <c r="J39"/>
      <c r="K39"/>
      <c r="L39"/>
      <c r="M39"/>
      <c r="N39"/>
      <c r="O39"/>
      <c r="P39"/>
      <c r="Q39"/>
      <c r="R39"/>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row>
    <row r="40" spans="2:68" ht="24" customHeight="1">
      <c r="B40"/>
      <c r="C40"/>
      <c r="D40"/>
      <c r="E40"/>
      <c r="F40"/>
      <c r="G40"/>
      <c r="H40"/>
      <c r="I40"/>
      <c r="J40"/>
      <c r="K40"/>
      <c r="L40"/>
      <c r="M40"/>
      <c r="N40"/>
      <c r="O40"/>
      <c r="P40"/>
      <c r="Q40"/>
      <c r="R40"/>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row>
    <row r="41" spans="2:68" ht="24" customHeight="1">
      <c r="B41"/>
      <c r="C41"/>
      <c r="D41"/>
      <c r="E41"/>
      <c r="F41"/>
      <c r="G41"/>
      <c r="H41"/>
      <c r="I41"/>
      <c r="J41"/>
      <c r="K41"/>
      <c r="L41"/>
      <c r="M41"/>
      <c r="N41"/>
      <c r="O41"/>
      <c r="P41"/>
      <c r="Q41"/>
      <c r="R41"/>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row>
    <row r="42" spans="2:68" ht="24" customHeight="1">
      <c r="B42"/>
      <c r="C42"/>
      <c r="D42"/>
      <c r="E42"/>
      <c r="F42"/>
      <c r="G42"/>
      <c r="H42"/>
      <c r="I42"/>
      <c r="J42"/>
      <c r="K42"/>
      <c r="L42"/>
      <c r="M42"/>
      <c r="N42"/>
      <c r="O42"/>
      <c r="P42"/>
      <c r="Q42"/>
      <c r="R42"/>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row>
    <row r="43" spans="2:68" ht="24" customHeight="1">
      <c r="B43"/>
      <c r="C43"/>
      <c r="D43"/>
      <c r="E43"/>
      <c r="F43"/>
      <c r="G43"/>
      <c r="H43"/>
      <c r="I43"/>
      <c r="J43"/>
      <c r="K43"/>
      <c r="L43"/>
      <c r="M43"/>
      <c r="N43"/>
      <c r="O43"/>
      <c r="P43"/>
      <c r="Q43"/>
      <c r="R4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row>
    <row r="44" spans="2:68" ht="24" customHeight="1">
      <c r="B44"/>
      <c r="C44"/>
      <c r="D44"/>
      <c r="E44"/>
      <c r="F44"/>
      <c r="G44"/>
      <c r="H44"/>
      <c r="I44"/>
      <c r="J44"/>
      <c r="K44"/>
      <c r="L44"/>
      <c r="M44"/>
      <c r="N44"/>
      <c r="O44"/>
      <c r="P44"/>
      <c r="Q44"/>
      <c r="R44"/>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row>
    <row r="45" spans="2:68" ht="24" customHeight="1">
      <c r="B45"/>
      <c r="C45"/>
      <c r="D45"/>
      <c r="E45"/>
      <c r="F45"/>
      <c r="G45"/>
      <c r="H45"/>
      <c r="I45"/>
      <c r="J45"/>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row>
    <row r="46" spans="2:68" ht="24" customHeight="1">
      <c r="B46"/>
      <c r="C46"/>
      <c r="D46"/>
      <c r="E46"/>
      <c r="F46"/>
      <c r="G46"/>
      <c r="H46"/>
      <c r="I46"/>
      <c r="J46"/>
      <c r="K46"/>
      <c r="L46"/>
      <c r="M46"/>
      <c r="N46"/>
      <c r="O46"/>
      <c r="P46"/>
      <c r="Q46"/>
      <c r="R46"/>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row>
    <row r="47" spans="2:68" ht="24" customHeight="1">
      <c r="B47"/>
      <c r="C47"/>
      <c r="D47"/>
      <c r="E47"/>
      <c r="F47"/>
      <c r="G47"/>
      <c r="H47"/>
      <c r="I47"/>
      <c r="J47"/>
      <c r="K47"/>
      <c r="L47"/>
      <c r="M47"/>
      <c r="N47"/>
      <c r="O47"/>
      <c r="P47"/>
      <c r="Q47"/>
      <c r="R4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row>
    <row r="48" spans="2:68" ht="24" customHeight="1">
      <c r="B48"/>
      <c r="C48"/>
      <c r="D48"/>
      <c r="E48"/>
      <c r="F48"/>
      <c r="G48"/>
      <c r="H48"/>
      <c r="I48"/>
      <c r="J48"/>
      <c r="K48"/>
      <c r="L48"/>
      <c r="M48"/>
      <c r="N48"/>
      <c r="O48"/>
      <c r="P48"/>
      <c r="Q48"/>
      <c r="R48"/>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row>
    <row r="49" spans="2:68" ht="24" customHeight="1">
      <c r="B49"/>
      <c r="C49"/>
      <c r="D49"/>
      <c r="E49"/>
      <c r="F49"/>
      <c r="G49"/>
      <c r="H49"/>
      <c r="I49"/>
      <c r="J49"/>
      <c r="K49"/>
      <c r="L49"/>
      <c r="M49"/>
      <c r="N49"/>
      <c r="O49"/>
      <c r="P49"/>
      <c r="Q49"/>
      <c r="R4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row>
    <row r="50" spans="2:68" ht="24" customHeight="1">
      <c r="B50"/>
      <c r="C50"/>
      <c r="D50"/>
      <c r="E50"/>
      <c r="F50"/>
      <c r="G50"/>
      <c r="H50"/>
      <c r="I50"/>
      <c r="J50"/>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row>
    <row r="51" spans="2:68" ht="24" customHeight="1">
      <c r="B51"/>
      <c r="C51"/>
      <c r="D51"/>
      <c r="E51"/>
      <c r="F51"/>
      <c r="G51"/>
      <c r="H51"/>
      <c r="I51"/>
      <c r="J51"/>
      <c r="K51"/>
      <c r="L51"/>
      <c r="M51"/>
      <c r="N51"/>
      <c r="O51"/>
      <c r="P51"/>
      <c r="Q51"/>
      <c r="R51"/>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row>
    <row r="52" spans="2:68" ht="24" customHeight="1">
      <c r="B52"/>
      <c r="C52"/>
      <c r="D52"/>
      <c r="E52"/>
      <c r="F52"/>
      <c r="G52"/>
      <c r="H52"/>
      <c r="I52"/>
      <c r="J52"/>
      <c r="K52"/>
      <c r="L52"/>
      <c r="M52"/>
      <c r="N52"/>
      <c r="O52"/>
      <c r="P52"/>
      <c r="Q52"/>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row>
    <row r="53" spans="2:68" ht="24" customHeight="1">
      <c r="B53"/>
      <c r="C53"/>
      <c r="D53"/>
      <c r="E53"/>
      <c r="F53"/>
      <c r="G53"/>
      <c r="H53"/>
      <c r="I53"/>
      <c r="J53"/>
      <c r="K53"/>
      <c r="L53"/>
      <c r="M53"/>
      <c r="N53"/>
      <c r="O53"/>
      <c r="P53"/>
      <c r="Q53"/>
      <c r="R5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row>
    <row r="54" spans="2:68" ht="24" customHeight="1">
      <c r="B54"/>
      <c r="C54"/>
      <c r="D54"/>
      <c r="E54"/>
      <c r="F54"/>
      <c r="G54"/>
      <c r="H54"/>
      <c r="I54"/>
      <c r="J54"/>
      <c r="K54"/>
      <c r="L54"/>
      <c r="M54"/>
      <c r="N54"/>
      <c r="O54"/>
      <c r="P54"/>
      <c r="Q54"/>
      <c r="R54"/>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row>
    <row r="55" spans="2:68" ht="24" customHeight="1">
      <c r="B55"/>
      <c r="C55"/>
      <c r="D55"/>
      <c r="E55"/>
      <c r="F55"/>
      <c r="G55"/>
      <c r="H55"/>
      <c r="I55"/>
      <c r="J55"/>
      <c r="K55"/>
      <c r="L55"/>
      <c r="M55"/>
      <c r="N55"/>
      <c r="O55"/>
      <c r="P55"/>
      <c r="Q55"/>
      <c r="R55"/>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row>
    <row r="56" spans="2:68" ht="24" customHeight="1">
      <c r="B56"/>
      <c r="C56"/>
      <c r="D56"/>
      <c r="E56"/>
      <c r="F56"/>
      <c r="G56"/>
      <c r="H56"/>
      <c r="I56"/>
      <c r="J56"/>
      <c r="K56"/>
      <c r="L56"/>
      <c r="M56"/>
      <c r="N56"/>
      <c r="O56"/>
      <c r="P56"/>
      <c r="Q56"/>
      <c r="R56"/>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row>
    <row r="57" spans="2:68" ht="24" customHeight="1">
      <c r="B57"/>
      <c r="C57"/>
      <c r="D57"/>
      <c r="E57"/>
      <c r="F57"/>
      <c r="G57"/>
      <c r="H57"/>
      <c r="I57"/>
      <c r="J57"/>
      <c r="K57"/>
      <c r="L57"/>
      <c r="M57"/>
      <c r="N57"/>
      <c r="O57"/>
      <c r="P57"/>
      <c r="Q57"/>
      <c r="R57"/>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row>
    <row r="58" spans="2:68" ht="24" customHeight="1">
      <c r="B58"/>
      <c r="C58"/>
      <c r="D58"/>
      <c r="E58"/>
      <c r="F58"/>
      <c r="G58"/>
      <c r="H58"/>
      <c r="I58"/>
      <c r="J58"/>
      <c r="K58"/>
      <c r="L58"/>
      <c r="M58"/>
      <c r="N58"/>
      <c r="O58"/>
      <c r="P58"/>
      <c r="Q58"/>
      <c r="R58"/>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row>
    <row r="59" spans="2:68" ht="24" customHeight="1">
      <c r="B59"/>
      <c r="C59"/>
      <c r="D59"/>
      <c r="E59"/>
      <c r="F59"/>
      <c r="G59"/>
      <c r="H59"/>
      <c r="I59"/>
      <c r="J59"/>
      <c r="K59"/>
      <c r="L59"/>
      <c r="M59"/>
      <c r="N59"/>
      <c r="O59"/>
      <c r="P59"/>
      <c r="Q59"/>
      <c r="R5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row>
    <row r="60" spans="2:68" ht="24" customHeight="1">
      <c r="B60"/>
      <c r="C60"/>
      <c r="D60"/>
      <c r="E60"/>
      <c r="F60"/>
      <c r="G60"/>
      <c r="H60"/>
      <c r="I60"/>
      <c r="J60"/>
      <c r="K60"/>
      <c r="L60"/>
      <c r="M60"/>
      <c r="N60"/>
      <c r="O60"/>
      <c r="P60"/>
      <c r="Q60"/>
      <c r="R60"/>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row>
    <row r="61" spans="2:68" ht="24" customHeight="1">
      <c r="B61"/>
      <c r="C61"/>
      <c r="D61"/>
      <c r="E61"/>
      <c r="F61"/>
      <c r="G61"/>
      <c r="H61"/>
      <c r="I61"/>
      <c r="J61"/>
      <c r="K61"/>
      <c r="L61"/>
      <c r="M61"/>
      <c r="N61"/>
      <c r="O61"/>
      <c r="P61"/>
      <c r="Q61"/>
      <c r="R61"/>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row>
    <row r="62" spans="2:68" ht="24" customHeight="1">
      <c r="B62"/>
      <c r="C62"/>
      <c r="D62"/>
      <c r="E62"/>
      <c r="F62"/>
      <c r="G62"/>
      <c r="H62"/>
      <c r="I62"/>
      <c r="J62"/>
      <c r="K62"/>
      <c r="L62"/>
      <c r="M62"/>
      <c r="N62"/>
      <c r="O62"/>
      <c r="P62"/>
      <c r="Q62"/>
      <c r="R62"/>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row>
    <row r="63" spans="2:68" ht="24" customHeight="1">
      <c r="B63"/>
      <c r="C63"/>
      <c r="D63"/>
      <c r="E63"/>
      <c r="F63"/>
      <c r="G63"/>
      <c r="H63"/>
      <c r="I63"/>
      <c r="J63"/>
      <c r="K63"/>
      <c r="L63"/>
      <c r="M63"/>
      <c r="N63"/>
      <c r="O63"/>
      <c r="P63"/>
      <c r="Q63"/>
      <c r="R63"/>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row>
    <row r="64" spans="2:68" ht="24" customHeight="1">
      <c r="B64"/>
      <c r="C64"/>
      <c r="D64"/>
      <c r="E64"/>
      <c r="F64"/>
      <c r="G64"/>
      <c r="H64"/>
      <c r="I64"/>
      <c r="J64"/>
      <c r="K64"/>
      <c r="L64"/>
      <c r="M64"/>
      <c r="N64"/>
      <c r="O64"/>
      <c r="P64"/>
      <c r="Q64"/>
      <c r="R64"/>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row>
    <row r="65" spans="2:68" ht="24" customHeight="1">
      <c r="B65"/>
      <c r="C65"/>
      <c r="D65"/>
      <c r="E65"/>
      <c r="F65"/>
      <c r="G65"/>
      <c r="H65"/>
      <c r="I65"/>
      <c r="J65"/>
      <c r="K65"/>
      <c r="L65"/>
      <c r="M65"/>
      <c r="N65"/>
      <c r="O65"/>
      <c r="P65"/>
      <c r="Q65"/>
      <c r="R6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row>
    <row r="66" spans="2:68" ht="24" customHeight="1">
      <c r="B66"/>
      <c r="C66"/>
      <c r="D66"/>
      <c r="E66"/>
      <c r="F66"/>
      <c r="G66"/>
      <c r="H66"/>
      <c r="I66"/>
      <c r="J66"/>
      <c r="K66"/>
      <c r="L66"/>
      <c r="M66"/>
      <c r="N66"/>
      <c r="O66"/>
      <c r="P66"/>
      <c r="Q66"/>
      <c r="R66"/>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row>
    <row r="67" spans="2:68" ht="24" customHeight="1">
      <c r="B67"/>
      <c r="C67"/>
      <c r="D67"/>
      <c r="E67"/>
      <c r="F67"/>
      <c r="G67"/>
      <c r="H67"/>
      <c r="I67"/>
      <c r="J67"/>
      <c r="K67"/>
      <c r="L67"/>
      <c r="M67"/>
      <c r="N67"/>
      <c r="O67"/>
      <c r="P67"/>
      <c r="Q67"/>
      <c r="R67"/>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row>
    <row r="68" spans="2:68" ht="24" customHeight="1">
      <c r="B68"/>
      <c r="C68"/>
      <c r="D68"/>
      <c r="E68"/>
      <c r="F68"/>
      <c r="G68"/>
      <c r="H68"/>
      <c r="I68"/>
      <c r="J68"/>
      <c r="K68"/>
      <c r="L68"/>
      <c r="M68"/>
      <c r="N68"/>
      <c r="O68"/>
      <c r="P68"/>
      <c r="Q68"/>
      <c r="R68"/>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row>
    <row r="69" spans="2:68" ht="24" customHeight="1">
      <c r="B69"/>
      <c r="C69"/>
      <c r="D69"/>
      <c r="E69"/>
      <c r="F69"/>
      <c r="G69"/>
      <c r="H69"/>
      <c r="I69"/>
      <c r="J69"/>
      <c r="K69"/>
      <c r="L69"/>
      <c r="M69"/>
      <c r="N69"/>
      <c r="O69"/>
      <c r="P69"/>
      <c r="Q69"/>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row>
    <row r="70" spans="2:68" ht="24" customHeight="1">
      <c r="B70"/>
      <c r="C70"/>
      <c r="D70"/>
      <c r="E70"/>
      <c r="F70"/>
      <c r="G70"/>
      <c r="H70"/>
      <c r="I70"/>
      <c r="J70"/>
      <c r="K70"/>
      <c r="L70"/>
      <c r="M70"/>
      <c r="N70"/>
      <c r="O70"/>
      <c r="P70"/>
      <c r="Q70"/>
      <c r="R70"/>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row>
    <row r="71" spans="2:68" ht="24" customHeight="1">
      <c r="B71"/>
      <c r="C71"/>
      <c r="D71"/>
      <c r="E71"/>
      <c r="F71"/>
      <c r="G71"/>
      <c r="H71"/>
      <c r="I71"/>
      <c r="J71"/>
      <c r="K71"/>
      <c r="L71"/>
      <c r="M71"/>
      <c r="N71"/>
      <c r="O71"/>
      <c r="P71"/>
      <c r="Q71"/>
      <c r="R71"/>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row>
    <row r="72" spans="2:68" ht="24" customHeight="1">
      <c r="B72"/>
      <c r="C72"/>
      <c r="D72"/>
      <c r="E72"/>
      <c r="F72"/>
      <c r="G72"/>
      <c r="H72"/>
      <c r="I72"/>
      <c r="J72"/>
      <c r="K72"/>
      <c r="L72"/>
      <c r="M72"/>
      <c r="N72"/>
      <c r="O72"/>
      <c r="P72"/>
      <c r="Q72"/>
      <c r="R72"/>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row>
    <row r="73" spans="2:68" ht="24" customHeight="1">
      <c r="B73"/>
      <c r="C73"/>
      <c r="D73"/>
      <c r="E73"/>
      <c r="F73"/>
      <c r="G73"/>
      <c r="H73"/>
      <c r="I73"/>
      <c r="J73"/>
      <c r="K73"/>
      <c r="L73"/>
      <c r="M73"/>
      <c r="N73"/>
      <c r="O73"/>
      <c r="P73"/>
      <c r="Q73"/>
      <c r="R73"/>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row>
    <row r="74" spans="2:68" ht="24" customHeight="1">
      <c r="B74"/>
      <c r="C74"/>
      <c r="D74"/>
      <c r="E74"/>
      <c r="F74"/>
      <c r="G74"/>
      <c r="H74"/>
      <c r="I74"/>
      <c r="J74"/>
      <c r="K74"/>
      <c r="L74"/>
      <c r="M74"/>
      <c r="N74"/>
      <c r="O74"/>
      <c r="P74"/>
      <c r="Q74"/>
      <c r="R74"/>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row>
    <row r="75" spans="2:68" ht="24" customHeight="1">
      <c r="B75"/>
      <c r="C75"/>
      <c r="D75"/>
      <c r="E75"/>
      <c r="F75"/>
      <c r="G75"/>
      <c r="H75"/>
      <c r="I75"/>
      <c r="J75"/>
      <c r="K75"/>
      <c r="L75"/>
      <c r="M75"/>
      <c r="N75"/>
      <c r="O75"/>
      <c r="P75"/>
      <c r="Q75"/>
      <c r="R75"/>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row>
    <row r="76" spans="2:68" ht="24" customHeight="1">
      <c r="B76"/>
      <c r="C76"/>
      <c r="D76"/>
      <c r="E76"/>
      <c r="F76"/>
      <c r="G76"/>
      <c r="H76"/>
      <c r="I76"/>
      <c r="J76"/>
      <c r="K76"/>
      <c r="L76"/>
      <c r="M76"/>
      <c r="N76"/>
      <c r="O76"/>
      <c r="P76"/>
      <c r="Q76"/>
      <c r="R76"/>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row>
    <row r="77" spans="2:68" ht="24" customHeight="1">
      <c r="B77"/>
      <c r="C77"/>
      <c r="D77"/>
      <c r="E77"/>
      <c r="F77"/>
      <c r="G77"/>
      <c r="H77"/>
      <c r="I77"/>
      <c r="J77"/>
      <c r="K77"/>
      <c r="L77"/>
      <c r="M77"/>
      <c r="N77"/>
      <c r="O77"/>
      <c r="P77"/>
      <c r="Q77"/>
      <c r="R77"/>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row>
    <row r="78" spans="2:68" ht="24" customHeight="1">
      <c r="B78"/>
      <c r="C78"/>
      <c r="D78"/>
      <c r="E78"/>
      <c r="F78"/>
      <c r="G78"/>
      <c r="H78"/>
      <c r="I78"/>
      <c r="J78"/>
      <c r="K78"/>
      <c r="L78"/>
      <c r="M78"/>
      <c r="N78"/>
      <c r="O78"/>
      <c r="P78"/>
      <c r="Q78"/>
      <c r="R78"/>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row>
    <row r="79" spans="2:68" ht="24" customHeight="1">
      <c r="B79"/>
      <c r="C79"/>
      <c r="D79"/>
      <c r="E79"/>
      <c r="F79"/>
      <c r="G79"/>
      <c r="H79"/>
      <c r="I79"/>
      <c r="J79"/>
      <c r="K79"/>
      <c r="L79"/>
      <c r="M79"/>
      <c r="N79"/>
      <c r="O79"/>
      <c r="P79"/>
      <c r="Q79"/>
      <c r="R7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row>
    <row r="80" spans="2:68" ht="24" customHeight="1">
      <c r="B80"/>
      <c r="C80"/>
      <c r="D80"/>
      <c r="E80"/>
      <c r="F80"/>
      <c r="G80"/>
      <c r="H80"/>
      <c r="I80"/>
      <c r="J80"/>
      <c r="K80"/>
      <c r="L80"/>
      <c r="M80"/>
      <c r="N80"/>
      <c r="O80"/>
      <c r="P80"/>
      <c r="Q80"/>
      <c r="R80"/>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row>
    <row r="81" spans="2:68" ht="24" customHeight="1">
      <c r="B81"/>
      <c r="C81"/>
      <c r="D81"/>
      <c r="E81"/>
      <c r="F81"/>
      <c r="G81"/>
      <c r="H81"/>
      <c r="I81"/>
      <c r="J81"/>
      <c r="K81"/>
      <c r="L81"/>
      <c r="M81"/>
      <c r="N81"/>
      <c r="O81"/>
      <c r="P81"/>
      <c r="Q81"/>
      <c r="R81"/>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row>
    <row r="82" spans="2:68" ht="24" customHeight="1">
      <c r="B82"/>
      <c r="C82"/>
      <c r="D82"/>
      <c r="E82"/>
      <c r="F82"/>
      <c r="G82"/>
      <c r="H82"/>
      <c r="I82"/>
      <c r="J82"/>
      <c r="K82"/>
      <c r="L82"/>
      <c r="M82"/>
      <c r="N82"/>
      <c r="O82"/>
      <c r="P82"/>
      <c r="Q82"/>
      <c r="R82"/>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row>
    <row r="83" spans="2:68" ht="24" customHeight="1">
      <c r="B83"/>
      <c r="C83"/>
      <c r="D83"/>
      <c r="E83"/>
      <c r="F83"/>
      <c r="G83"/>
      <c r="H83"/>
      <c r="I83"/>
      <c r="J83"/>
      <c r="K83"/>
      <c r="L83"/>
      <c r="M83"/>
      <c r="N83"/>
      <c r="O83"/>
      <c r="P83"/>
      <c r="Q83"/>
      <c r="R83"/>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row>
    <row r="84" spans="2:68" ht="24" customHeight="1">
      <c r="B84"/>
      <c r="C84"/>
      <c r="D84"/>
      <c r="E84"/>
      <c r="F84"/>
      <c r="G84"/>
      <c r="H84"/>
      <c r="I84"/>
      <c r="J84"/>
      <c r="K84"/>
      <c r="L84"/>
      <c r="M84"/>
      <c r="N84"/>
      <c r="O84"/>
      <c r="P84"/>
      <c r="Q84"/>
      <c r="R84"/>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row>
    <row r="85" spans="2:68" ht="24" customHeight="1">
      <c r="B85"/>
      <c r="C85"/>
      <c r="D85"/>
      <c r="E85"/>
      <c r="F85"/>
      <c r="G85"/>
      <c r="H85"/>
      <c r="I85"/>
      <c r="J85"/>
      <c r="K85"/>
      <c r="L85"/>
      <c r="M85"/>
      <c r="N85"/>
      <c r="O85"/>
      <c r="P85"/>
      <c r="Q85"/>
      <c r="R85"/>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row>
    <row r="86" spans="2:68" ht="24" customHeight="1">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row>
    <row r="87" spans="2:68" ht="24" customHeight="1">
      <c r="B87"/>
      <c r="C87"/>
      <c r="D87"/>
      <c r="E87"/>
      <c r="F87"/>
      <c r="G87"/>
      <c r="H87"/>
      <c r="I87"/>
      <c r="J87"/>
      <c r="K87"/>
      <c r="L87"/>
      <c r="M87"/>
      <c r="N87"/>
      <c r="O87"/>
      <c r="P87"/>
      <c r="Q87"/>
      <c r="R87"/>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row>
    <row r="88" spans="2:68" ht="24" customHeight="1">
      <c r="B88"/>
      <c r="C88"/>
      <c r="D88"/>
      <c r="E88"/>
      <c r="F88"/>
      <c r="G88"/>
      <c r="H88"/>
      <c r="I88"/>
      <c r="J88"/>
      <c r="K88"/>
      <c r="L88"/>
      <c r="M88"/>
      <c r="N88"/>
      <c r="O88"/>
      <c r="P88"/>
      <c r="Q88"/>
      <c r="R88"/>
      <c r="S88"/>
      <c r="T88"/>
      <c r="U88"/>
      <c r="V88"/>
      <c r="W88"/>
      <c r="X88"/>
      <c r="Y88"/>
      <c r="Z88"/>
      <c r="AA88"/>
      <c r="AB88"/>
      <c r="AC88"/>
      <c r="AD88"/>
      <c r="AE88"/>
      <c r="AF88"/>
      <c r="AG88"/>
      <c r="AH88"/>
      <c r="AI88"/>
      <c r="AJ88"/>
      <c r="AK88"/>
      <c r="AL88"/>
      <c r="AM88"/>
      <c r="AN88"/>
      <c r="AO88"/>
      <c r="AP88"/>
      <c r="AQ88"/>
      <c r="AR88"/>
      <c r="AS88"/>
      <c r="AT88"/>
      <c r="AU88"/>
      <c r="AV88"/>
      <c r="AW88"/>
      <c r="AX88"/>
      <c r="AY88"/>
      <c r="AZ88"/>
      <c r="BA88"/>
      <c r="BB88"/>
      <c r="BC88"/>
      <c r="BD88"/>
      <c r="BE88"/>
      <c r="BF88"/>
      <c r="BG88"/>
      <c r="BH88"/>
      <c r="BI88"/>
      <c r="BJ88"/>
      <c r="BK88"/>
      <c r="BL88"/>
      <c r="BM88"/>
      <c r="BN88"/>
      <c r="BO88"/>
      <c r="BP88"/>
    </row>
    <row r="89" spans="2:68" ht="24" customHeight="1">
      <c r="B89"/>
      <c r="C89"/>
      <c r="D89"/>
      <c r="E89"/>
      <c r="F89"/>
      <c r="G89"/>
      <c r="H89"/>
      <c r="I89"/>
      <c r="J89"/>
      <c r="K89"/>
      <c r="L89"/>
      <c r="M89"/>
      <c r="N89"/>
      <c r="O89"/>
      <c r="P89"/>
      <c r="Q89"/>
      <c r="R89"/>
      <c r="S89"/>
      <c r="T89"/>
      <c r="U89"/>
      <c r="V89"/>
      <c r="W89"/>
      <c r="X89"/>
      <c r="Y89"/>
      <c r="Z89"/>
      <c r="AA89"/>
      <c r="AB89"/>
      <c r="AC89"/>
      <c r="AD89"/>
      <c r="AE89"/>
      <c r="AF89"/>
      <c r="AG89"/>
      <c r="AH89"/>
      <c r="AI89"/>
      <c r="AJ89"/>
      <c r="AK89"/>
      <c r="AL89"/>
      <c r="AM89"/>
      <c r="AN89"/>
      <c r="AO89"/>
      <c r="AP89"/>
      <c r="AQ89"/>
      <c r="AR89"/>
      <c r="AS89"/>
      <c r="AT89"/>
      <c r="AU89"/>
      <c r="AV89"/>
      <c r="AW89"/>
      <c r="AX89"/>
      <c r="AY89"/>
      <c r="AZ89"/>
      <c r="BA89"/>
      <c r="BB89"/>
      <c r="BC89"/>
      <c r="BD89"/>
      <c r="BE89"/>
      <c r="BF89"/>
      <c r="BG89"/>
      <c r="BH89"/>
      <c r="BI89"/>
      <c r="BJ89"/>
      <c r="BK89"/>
      <c r="BL89"/>
      <c r="BM89"/>
      <c r="BN89"/>
      <c r="BO89"/>
      <c r="BP89"/>
    </row>
    <row r="90" spans="2:68" ht="24" customHeight="1">
      <c r="B90"/>
      <c r="C90"/>
      <c r="D90"/>
      <c r="E90"/>
      <c r="F90"/>
      <c r="G90"/>
      <c r="H90"/>
      <c r="I90"/>
      <c r="J90"/>
      <c r="K90"/>
      <c r="L90"/>
      <c r="M90"/>
      <c r="N90"/>
      <c r="O90"/>
      <c r="P90"/>
      <c r="Q90"/>
      <c r="R90"/>
      <c r="S90"/>
      <c r="T90"/>
      <c r="U90"/>
      <c r="V90"/>
      <c r="W90"/>
      <c r="X90"/>
      <c r="Y90"/>
      <c r="Z90"/>
      <c r="AA90"/>
      <c r="AB90"/>
      <c r="AC90"/>
      <c r="AD90"/>
      <c r="AE90"/>
      <c r="AF90"/>
      <c r="AG90"/>
      <c r="AH90"/>
      <c r="AI90"/>
      <c r="AJ90"/>
      <c r="AK90"/>
      <c r="AL90"/>
      <c r="AM90"/>
      <c r="AN90"/>
      <c r="AO90"/>
      <c r="AP90"/>
      <c r="AQ90"/>
      <c r="AR90"/>
      <c r="AS90"/>
      <c r="AT90"/>
      <c r="AU90"/>
      <c r="AV90"/>
      <c r="AW90"/>
      <c r="AX90"/>
      <c r="AY90"/>
      <c r="AZ90"/>
      <c r="BA90"/>
      <c r="BB90"/>
      <c r="BC90"/>
      <c r="BD90"/>
      <c r="BE90"/>
      <c r="BF90"/>
      <c r="BG90"/>
      <c r="BH90"/>
      <c r="BI90"/>
      <c r="BJ90"/>
      <c r="BK90"/>
      <c r="BL90"/>
      <c r="BM90"/>
      <c r="BN90"/>
      <c r="BO90"/>
      <c r="BP90"/>
    </row>
    <row r="91" spans="2:68" ht="24" customHeight="1">
      <c r="B91"/>
      <c r="C91"/>
      <c r="D91"/>
      <c r="E91"/>
      <c r="F91"/>
      <c r="G91"/>
      <c r="H91"/>
      <c r="I91"/>
      <c r="J91"/>
      <c r="K91"/>
      <c r="L91"/>
      <c r="M91"/>
      <c r="N91"/>
      <c r="O91"/>
      <c r="P91"/>
      <c r="Q91"/>
      <c r="R91"/>
      <c r="S91"/>
      <c r="T91"/>
      <c r="U91"/>
      <c r="V91"/>
      <c r="W91"/>
      <c r="X91"/>
      <c r="Y91"/>
      <c r="Z91"/>
      <c r="AA91"/>
      <c r="AB91"/>
      <c r="AC91"/>
      <c r="AD91"/>
      <c r="AE91"/>
      <c r="AF91"/>
      <c r="AG91"/>
      <c r="AH91"/>
      <c r="AI91"/>
      <c r="AJ91"/>
      <c r="AK91"/>
      <c r="AL91"/>
      <c r="AM91"/>
      <c r="AN91"/>
      <c r="AO91"/>
      <c r="AP91"/>
      <c r="AQ91"/>
      <c r="AR91"/>
      <c r="AS91"/>
      <c r="AT91"/>
      <c r="AU91"/>
      <c r="AV91"/>
      <c r="AW91"/>
      <c r="AX91"/>
      <c r="AY91"/>
      <c r="AZ91"/>
      <c r="BA91"/>
      <c r="BB91"/>
      <c r="BC91"/>
      <c r="BD91"/>
      <c r="BE91"/>
      <c r="BF91"/>
      <c r="BG91"/>
      <c r="BH91"/>
      <c r="BI91"/>
      <c r="BJ91"/>
      <c r="BK91"/>
      <c r="BL91"/>
      <c r="BM91"/>
      <c r="BN91"/>
      <c r="BO91"/>
      <c r="BP91"/>
    </row>
    <row r="92" spans="2:68" ht="24" customHeight="1">
      <c r="B92"/>
      <c r="C92"/>
      <c r="D92"/>
      <c r="E92"/>
      <c r="F92"/>
      <c r="G92"/>
      <c r="H92"/>
      <c r="I92"/>
      <c r="J92"/>
      <c r="K92"/>
      <c r="L92"/>
      <c r="M92"/>
      <c r="N92"/>
      <c r="O92"/>
      <c r="P92"/>
      <c r="Q92"/>
      <c r="R92"/>
      <c r="S92"/>
      <c r="T92"/>
      <c r="U92"/>
      <c r="V92"/>
      <c r="W92"/>
      <c r="X92"/>
      <c r="Y92"/>
      <c r="Z92"/>
      <c r="AA92"/>
      <c r="AB92"/>
      <c r="AC92"/>
      <c r="AD92"/>
      <c r="AE92"/>
      <c r="AF92"/>
      <c r="AG92"/>
      <c r="AH92"/>
      <c r="AI92"/>
      <c r="AJ92"/>
      <c r="AK92"/>
      <c r="AL92"/>
      <c r="AM92"/>
      <c r="AN92"/>
      <c r="AO92"/>
      <c r="AP92"/>
      <c r="AQ92"/>
      <c r="AR92"/>
      <c r="AS92"/>
      <c r="AT92"/>
      <c r="AU92"/>
      <c r="AV92"/>
      <c r="AW92"/>
      <c r="AX92"/>
      <c r="AY92"/>
      <c r="AZ92"/>
      <c r="BA92"/>
      <c r="BB92"/>
      <c r="BC92"/>
      <c r="BD92"/>
      <c r="BE92"/>
      <c r="BF92"/>
      <c r="BG92"/>
      <c r="BH92"/>
      <c r="BI92"/>
      <c r="BJ92"/>
      <c r="BK92"/>
      <c r="BL92"/>
      <c r="BM92"/>
      <c r="BN92"/>
      <c r="BO92"/>
      <c r="BP92"/>
    </row>
    <row r="93" spans="2:68" ht="24" customHeight="1">
      <c r="B93"/>
      <c r="C93"/>
      <c r="D93"/>
      <c r="E93"/>
      <c r="F93"/>
      <c r="G93"/>
      <c r="H93"/>
      <c r="I93"/>
      <c r="J93"/>
      <c r="K93"/>
      <c r="L93"/>
      <c r="M93"/>
      <c r="N93"/>
      <c r="O93"/>
      <c r="P93"/>
      <c r="Q93"/>
      <c r="R93"/>
      <c r="S93"/>
      <c r="T93"/>
      <c r="U93"/>
      <c r="V93"/>
      <c r="W93"/>
      <c r="X93"/>
      <c r="Y93"/>
      <c r="Z93"/>
      <c r="AA93"/>
      <c r="AB93"/>
      <c r="AC93"/>
      <c r="AD93"/>
      <c r="AE93"/>
      <c r="AF93"/>
      <c r="AG93"/>
      <c r="AH93"/>
      <c r="AI93"/>
      <c r="AJ93"/>
      <c r="AK93"/>
      <c r="AL93"/>
      <c r="AM93"/>
      <c r="AN93"/>
      <c r="AO93"/>
      <c r="AP93"/>
      <c r="AQ93"/>
      <c r="AR93"/>
      <c r="AS93"/>
      <c r="AT93"/>
      <c r="AU93"/>
      <c r="AV93"/>
      <c r="AW93"/>
      <c r="AX93"/>
      <c r="AY93"/>
      <c r="AZ93"/>
      <c r="BA93"/>
      <c r="BB93"/>
      <c r="BC93"/>
      <c r="BD93"/>
      <c r="BE93"/>
      <c r="BF93"/>
      <c r="BG93"/>
      <c r="BH93"/>
      <c r="BI93"/>
      <c r="BJ93"/>
      <c r="BK93"/>
      <c r="BL93"/>
      <c r="BM93"/>
      <c r="BN93"/>
      <c r="BO93"/>
      <c r="BP93"/>
    </row>
    <row r="94" spans="2:68" ht="24" customHeight="1">
      <c r="B94"/>
      <c r="C94"/>
      <c r="D94"/>
      <c r="E94"/>
      <c r="F94"/>
      <c r="G94"/>
      <c r="H94"/>
      <c r="I94"/>
      <c r="J94"/>
      <c r="K94"/>
      <c r="L94"/>
      <c r="M94"/>
      <c r="N94"/>
      <c r="O94"/>
      <c r="P94"/>
      <c r="Q94"/>
      <c r="R94"/>
      <c r="S94"/>
      <c r="T94"/>
      <c r="U94"/>
      <c r="V94"/>
      <c r="W94"/>
      <c r="X94"/>
      <c r="Y94"/>
      <c r="Z94"/>
      <c r="AA94"/>
      <c r="AB94"/>
      <c r="AC94"/>
      <c r="AD94"/>
      <c r="AE94"/>
      <c r="AF94"/>
      <c r="AG94"/>
      <c r="AH94"/>
      <c r="AI94"/>
      <c r="AJ94"/>
      <c r="AK94"/>
      <c r="AL94"/>
      <c r="AM94"/>
      <c r="AN94"/>
      <c r="AO94"/>
      <c r="AP94"/>
      <c r="AQ94"/>
      <c r="AR94"/>
      <c r="AS94"/>
      <c r="AT94"/>
      <c r="AU94"/>
      <c r="AV94"/>
      <c r="AW94"/>
      <c r="AX94"/>
      <c r="AY94"/>
      <c r="AZ94"/>
      <c r="BA94"/>
      <c r="BB94"/>
      <c r="BC94"/>
      <c r="BD94"/>
      <c r="BE94"/>
      <c r="BF94"/>
      <c r="BG94"/>
      <c r="BH94"/>
      <c r="BI94"/>
      <c r="BJ94"/>
      <c r="BK94"/>
      <c r="BL94"/>
      <c r="BM94"/>
      <c r="BN94"/>
      <c r="BO94"/>
      <c r="BP94"/>
    </row>
    <row r="95" spans="2:68" ht="24" customHeight="1">
      <c r="B95"/>
      <c r="C95"/>
      <c r="D95"/>
      <c r="E95"/>
      <c r="F95"/>
      <c r="G95"/>
      <c r="H95"/>
      <c r="I95"/>
      <c r="J95"/>
      <c r="K95"/>
      <c r="L95"/>
      <c r="M95"/>
      <c r="N95"/>
      <c r="O95"/>
      <c r="P95"/>
      <c r="Q95"/>
      <c r="R95"/>
      <c r="S95"/>
      <c r="T95"/>
      <c r="U95"/>
      <c r="V95"/>
      <c r="W95"/>
      <c r="X95"/>
      <c r="Y95"/>
      <c r="Z95"/>
      <c r="AA95"/>
      <c r="AB95"/>
      <c r="AC95"/>
      <c r="AD95"/>
      <c r="AE95"/>
      <c r="AF95"/>
      <c r="AG95"/>
      <c r="AH95"/>
      <c r="AI95"/>
      <c r="AJ95"/>
      <c r="AK95"/>
      <c r="AL95"/>
      <c r="AM95"/>
      <c r="AN95"/>
      <c r="AO95"/>
      <c r="AP95"/>
      <c r="AQ95"/>
      <c r="AR95"/>
      <c r="AS95"/>
      <c r="AT95"/>
      <c r="AU95"/>
      <c r="AV95"/>
      <c r="AW95"/>
      <c r="AX95"/>
      <c r="AY95"/>
      <c r="AZ95"/>
      <c r="BA95"/>
      <c r="BB95"/>
      <c r="BC95"/>
      <c r="BD95"/>
      <c r="BE95"/>
      <c r="BF95"/>
      <c r="BG95"/>
      <c r="BH95"/>
      <c r="BI95"/>
      <c r="BJ95"/>
      <c r="BK95"/>
      <c r="BL95"/>
      <c r="BM95"/>
      <c r="BN95"/>
      <c r="BO95"/>
      <c r="BP95"/>
    </row>
    <row r="96" spans="2:68" ht="24" customHeight="1">
      <c r="B96"/>
      <c r="C96"/>
      <c r="D96"/>
      <c r="E96"/>
      <c r="F96"/>
      <c r="G96"/>
      <c r="H96"/>
      <c r="I96"/>
      <c r="J96"/>
      <c r="K96"/>
      <c r="L96"/>
      <c r="M96"/>
      <c r="N96"/>
      <c r="O96"/>
      <c r="P96"/>
      <c r="Q96"/>
      <c r="R96"/>
      <c r="S96"/>
      <c r="T96"/>
      <c r="U96"/>
      <c r="V96"/>
      <c r="W96"/>
      <c r="X96"/>
      <c r="Y96"/>
      <c r="Z96"/>
      <c r="AA96"/>
      <c r="AB96"/>
      <c r="AC96"/>
      <c r="AD96"/>
      <c r="AE96"/>
      <c r="AF96"/>
      <c r="AG96"/>
      <c r="AH96"/>
      <c r="AI96"/>
      <c r="AJ96"/>
      <c r="AK96"/>
      <c r="AL96"/>
      <c r="AM96"/>
      <c r="AN96"/>
      <c r="AO96"/>
      <c r="AP96"/>
      <c r="AQ96"/>
      <c r="AR96"/>
      <c r="AS96"/>
      <c r="AT96"/>
      <c r="AU96"/>
      <c r="AV96"/>
      <c r="AW96"/>
      <c r="AX96"/>
      <c r="AY96"/>
      <c r="AZ96"/>
      <c r="BA96"/>
      <c r="BB96"/>
      <c r="BC96"/>
      <c r="BD96"/>
      <c r="BE96"/>
      <c r="BF96"/>
      <c r="BG96"/>
      <c r="BH96"/>
      <c r="BI96"/>
      <c r="BJ96"/>
      <c r="BK96"/>
      <c r="BL96"/>
      <c r="BM96"/>
      <c r="BN96"/>
      <c r="BO96"/>
      <c r="BP96"/>
    </row>
    <row r="97" spans="2:68" ht="24" customHeight="1">
      <c r="B97"/>
      <c r="C97"/>
      <c r="D97"/>
      <c r="E97"/>
      <c r="F97"/>
      <c r="G97"/>
      <c r="H97"/>
      <c r="I97"/>
      <c r="J97"/>
      <c r="K97"/>
      <c r="L97"/>
      <c r="M97"/>
      <c r="N97"/>
      <c r="O97"/>
      <c r="P97"/>
      <c r="Q97"/>
      <c r="R97"/>
      <c r="S97"/>
      <c r="T97"/>
      <c r="U97"/>
      <c r="V97"/>
      <c r="W97"/>
      <c r="X97"/>
      <c r="Y97"/>
      <c r="Z97"/>
      <c r="AA97"/>
      <c r="AB97"/>
      <c r="AC97"/>
      <c r="AD97"/>
      <c r="AE97"/>
      <c r="AF97"/>
      <c r="AG97"/>
      <c r="AH97"/>
      <c r="AI97"/>
      <c r="AJ97"/>
      <c r="AK97"/>
      <c r="AL97"/>
      <c r="AM97"/>
      <c r="AN97"/>
      <c r="AO97"/>
      <c r="AP97"/>
      <c r="AQ97"/>
      <c r="AR97"/>
      <c r="AS97"/>
      <c r="AT97"/>
      <c r="AU97"/>
      <c r="AV97"/>
      <c r="AW97"/>
      <c r="AX97"/>
      <c r="AY97"/>
      <c r="AZ97"/>
      <c r="BA97"/>
      <c r="BB97"/>
      <c r="BC97"/>
      <c r="BD97"/>
      <c r="BE97"/>
      <c r="BF97"/>
      <c r="BG97"/>
      <c r="BH97"/>
      <c r="BI97"/>
      <c r="BJ97"/>
      <c r="BK97"/>
      <c r="BL97"/>
      <c r="BM97"/>
      <c r="BN97"/>
      <c r="BO97"/>
      <c r="BP97"/>
    </row>
    <row r="98" spans="2:68" ht="24" customHeight="1">
      <c r="B98"/>
      <c r="C98"/>
      <c r="D98"/>
      <c r="E98"/>
      <c r="F98"/>
      <c r="G98"/>
      <c r="H98"/>
      <c r="I98"/>
      <c r="J98"/>
      <c r="K98"/>
      <c r="L98"/>
      <c r="M98"/>
      <c r="N98"/>
      <c r="O98"/>
      <c r="P98"/>
      <c r="Q98"/>
      <c r="R98"/>
      <c r="S98"/>
      <c r="T98"/>
      <c r="U98"/>
      <c r="V98"/>
      <c r="W98"/>
      <c r="X98"/>
      <c r="Y98"/>
      <c r="Z98"/>
      <c r="AA98"/>
      <c r="AB98"/>
      <c r="AC98"/>
      <c r="AD98"/>
      <c r="AE98"/>
      <c r="AF98"/>
      <c r="AG98"/>
      <c r="AH98"/>
      <c r="AI98"/>
      <c r="AJ98"/>
      <c r="AK98"/>
      <c r="AL98"/>
      <c r="AM98"/>
      <c r="AN98"/>
      <c r="AO98"/>
      <c r="AP98"/>
      <c r="AQ98"/>
      <c r="AR98"/>
      <c r="AS98"/>
      <c r="AT98"/>
      <c r="AU98"/>
      <c r="AV98"/>
      <c r="AW98"/>
      <c r="AX98"/>
      <c r="AY98"/>
      <c r="AZ98"/>
      <c r="BA98"/>
      <c r="BB98"/>
      <c r="BC98"/>
      <c r="BD98"/>
      <c r="BE98"/>
      <c r="BF98"/>
      <c r="BG98"/>
      <c r="BH98"/>
      <c r="BI98"/>
      <c r="BJ98"/>
      <c r="BK98"/>
      <c r="BL98"/>
      <c r="BM98"/>
      <c r="BN98"/>
      <c r="BO98"/>
      <c r="BP98"/>
    </row>
    <row r="99" spans="2:68" ht="24" customHeight="1">
      <c r="B99"/>
      <c r="C99"/>
      <c r="D99"/>
      <c r="E99"/>
      <c r="F99"/>
      <c r="G99"/>
      <c r="H99"/>
      <c r="I99"/>
      <c r="J99"/>
      <c r="K99"/>
      <c r="L99"/>
      <c r="M99"/>
      <c r="N99"/>
      <c r="O99"/>
      <c r="P99"/>
      <c r="Q99"/>
      <c r="R99"/>
      <c r="S99"/>
      <c r="T99"/>
      <c r="U99"/>
      <c r="V99"/>
      <c r="W99"/>
      <c r="X99"/>
      <c r="Y99"/>
      <c r="Z99"/>
      <c r="AA99"/>
      <c r="AB99"/>
      <c r="AC99"/>
      <c r="AD99"/>
      <c r="AE99"/>
      <c r="AF99"/>
      <c r="AG99"/>
      <c r="AH99"/>
      <c r="AI99"/>
      <c r="AJ99"/>
      <c r="AK99"/>
      <c r="AL99"/>
      <c r="AM99"/>
      <c r="AN99"/>
      <c r="AO99"/>
      <c r="AP99"/>
      <c r="AQ99"/>
      <c r="AR99"/>
      <c r="AS99"/>
      <c r="AT99"/>
      <c r="AU99"/>
      <c r="AV99"/>
      <c r="AW99"/>
      <c r="AX99"/>
      <c r="AY99"/>
      <c r="AZ99"/>
      <c r="BA99"/>
      <c r="BB99"/>
      <c r="BC99"/>
      <c r="BD99"/>
      <c r="BE99"/>
      <c r="BF99"/>
      <c r="BG99"/>
      <c r="BH99"/>
      <c r="BI99"/>
      <c r="BJ99"/>
      <c r="BK99"/>
      <c r="BL99"/>
      <c r="BM99"/>
      <c r="BN99"/>
      <c r="BO99"/>
      <c r="BP99"/>
    </row>
    <row r="100" spans="2:68" ht="24" customHeight="1">
      <c r="B100"/>
      <c r="C100"/>
      <c r="D100"/>
      <c r="E100"/>
      <c r="F100"/>
      <c r="G100"/>
      <c r="H100"/>
      <c r="I100"/>
      <c r="J100"/>
      <c r="K100"/>
      <c r="L100"/>
      <c r="M100"/>
      <c r="N100"/>
      <c r="O100"/>
      <c r="P100"/>
      <c r="Q100"/>
      <c r="R100"/>
      <c r="S100"/>
      <c r="T100"/>
      <c r="U100"/>
      <c r="V100"/>
      <c r="W100"/>
      <c r="X100"/>
      <c r="Y100"/>
      <c r="Z100"/>
      <c r="AA100"/>
      <c r="AB100"/>
      <c r="AC100"/>
      <c r="AD100"/>
      <c r="AE100"/>
      <c r="AF100"/>
      <c r="AG100"/>
      <c r="AH100"/>
      <c r="AI100"/>
      <c r="AJ100"/>
      <c r="AK100"/>
      <c r="AL100"/>
      <c r="AM100"/>
      <c r="AN100"/>
      <c r="AO100"/>
      <c r="AP100"/>
      <c r="AQ100"/>
      <c r="AR100"/>
      <c r="AS100"/>
      <c r="AT100"/>
      <c r="AU100"/>
      <c r="AV100"/>
      <c r="AW100"/>
      <c r="AX100"/>
      <c r="AY100"/>
      <c r="AZ100"/>
      <c r="BA100"/>
      <c r="BB100"/>
      <c r="BC100"/>
      <c r="BD100"/>
      <c r="BE100"/>
      <c r="BF100"/>
      <c r="BG100"/>
      <c r="BH100"/>
      <c r="BI100"/>
      <c r="BJ100"/>
      <c r="BK100"/>
      <c r="BL100"/>
      <c r="BM100"/>
      <c r="BN100"/>
      <c r="BO100"/>
      <c r="BP100"/>
    </row>
    <row r="101" spans="2:68" ht="24" customHeight="1">
      <c r="B101"/>
      <c r="C101"/>
      <c r="D101"/>
      <c r="E101"/>
      <c r="F101"/>
      <c r="G101"/>
      <c r="H101"/>
      <c r="I101"/>
      <c r="J101"/>
      <c r="K101"/>
      <c r="L101"/>
      <c r="M101"/>
      <c r="N101"/>
      <c r="O101"/>
      <c r="P101"/>
      <c r="Q101"/>
      <c r="R101"/>
      <c r="S101"/>
      <c r="T101"/>
      <c r="U101"/>
      <c r="V101"/>
      <c r="W101"/>
      <c r="X101"/>
      <c r="Y101"/>
      <c r="Z101"/>
      <c r="AA101"/>
      <c r="AB101"/>
      <c r="AC101"/>
      <c r="AD101"/>
      <c r="AE101"/>
      <c r="AF101"/>
      <c r="AG101"/>
      <c r="AH101"/>
      <c r="AI101"/>
      <c r="AJ101"/>
      <c r="AK101"/>
      <c r="AL101"/>
      <c r="AM101"/>
      <c r="AN101"/>
      <c r="AO101"/>
      <c r="AP101"/>
      <c r="AQ101"/>
      <c r="AR101"/>
      <c r="AS101"/>
      <c r="AT101"/>
      <c r="AU101"/>
      <c r="AV101"/>
      <c r="AW101"/>
      <c r="AX101"/>
      <c r="AY101"/>
      <c r="AZ101"/>
      <c r="BA101"/>
      <c r="BB101"/>
      <c r="BC101"/>
      <c r="BD101"/>
      <c r="BE101"/>
      <c r="BF101"/>
      <c r="BG101"/>
      <c r="BH101"/>
      <c r="BI101"/>
      <c r="BJ101"/>
      <c r="BK101"/>
      <c r="BL101"/>
      <c r="BM101"/>
      <c r="BN101"/>
      <c r="BO101"/>
      <c r="BP101"/>
    </row>
    <row r="102" spans="2:68" ht="24" customHeight="1">
      <c r="B102"/>
      <c r="C102"/>
      <c r="D102"/>
      <c r="E102"/>
      <c r="F102"/>
      <c r="G102"/>
      <c r="H102"/>
      <c r="I102"/>
      <c r="J102"/>
      <c r="K102"/>
      <c r="L102"/>
      <c r="M102"/>
      <c r="N102"/>
      <c r="O102"/>
      <c r="P102"/>
      <c r="Q102"/>
      <c r="R102"/>
      <c r="S102"/>
      <c r="T102"/>
      <c r="U102"/>
      <c r="V102"/>
      <c r="W102"/>
      <c r="X102"/>
      <c r="Y102"/>
      <c r="Z102"/>
      <c r="AA102"/>
      <c r="AB102"/>
      <c r="AC102"/>
      <c r="AD102"/>
      <c r="AE102"/>
      <c r="AF102"/>
      <c r="AG102"/>
      <c r="AH102"/>
      <c r="AI102"/>
      <c r="AJ102"/>
      <c r="AK102"/>
      <c r="AL102"/>
      <c r="AM102"/>
      <c r="AN102"/>
      <c r="AO102"/>
      <c r="AP102"/>
      <c r="AQ102"/>
      <c r="AR102"/>
      <c r="AS102"/>
      <c r="AT102"/>
      <c r="AU102"/>
      <c r="AV102"/>
      <c r="AW102"/>
      <c r="AX102"/>
      <c r="AY102"/>
      <c r="AZ102"/>
      <c r="BA102"/>
      <c r="BB102"/>
      <c r="BC102"/>
      <c r="BD102"/>
      <c r="BE102"/>
      <c r="BF102"/>
      <c r="BG102"/>
      <c r="BH102"/>
      <c r="BI102"/>
      <c r="BJ102"/>
      <c r="BK102"/>
      <c r="BL102"/>
      <c r="BM102"/>
      <c r="BN102"/>
      <c r="BO102"/>
      <c r="BP102"/>
    </row>
    <row r="103" spans="2:68" ht="24" customHeight="1">
      <c r="B103"/>
      <c r="C103"/>
      <c r="D103"/>
      <c r="E103"/>
      <c r="F103"/>
      <c r="G103"/>
      <c r="H103"/>
      <c r="I103"/>
      <c r="J103"/>
      <c r="K103"/>
      <c r="L103"/>
      <c r="M103"/>
      <c r="N103"/>
      <c r="O103"/>
      <c r="P103"/>
      <c r="Q103"/>
      <c r="R103"/>
      <c r="S103"/>
      <c r="T103"/>
      <c r="U103"/>
      <c r="V103"/>
      <c r="W103"/>
      <c r="X103"/>
      <c r="Y103"/>
      <c r="Z103"/>
      <c r="AA103"/>
      <c r="AB103"/>
      <c r="AC103"/>
      <c r="AD103"/>
      <c r="AE103"/>
      <c r="AF103"/>
      <c r="AG103"/>
      <c r="AH103"/>
      <c r="AI103"/>
      <c r="AJ103"/>
      <c r="AK103"/>
      <c r="AL103"/>
      <c r="AM103"/>
      <c r="AN103"/>
      <c r="AO103"/>
      <c r="AP103"/>
      <c r="AQ103"/>
      <c r="AR103"/>
      <c r="AS103"/>
      <c r="AT103"/>
      <c r="AU103"/>
      <c r="AV103"/>
      <c r="AW103"/>
      <c r="AX103"/>
      <c r="AY103"/>
      <c r="AZ103"/>
      <c r="BA103"/>
      <c r="BB103"/>
      <c r="BC103"/>
      <c r="BD103"/>
      <c r="BE103"/>
      <c r="BF103"/>
      <c r="BG103"/>
      <c r="BH103"/>
      <c r="BI103"/>
      <c r="BJ103"/>
      <c r="BK103"/>
      <c r="BL103"/>
      <c r="BM103"/>
      <c r="BN103"/>
      <c r="BO103"/>
      <c r="BP103"/>
    </row>
    <row r="104" spans="2:68" ht="24" customHeight="1">
      <c r="B104"/>
      <c r="C104"/>
      <c r="D104"/>
      <c r="E104"/>
      <c r="F104"/>
      <c r="G104"/>
      <c r="H104"/>
      <c r="I104"/>
      <c r="J104"/>
      <c r="K104"/>
      <c r="L104"/>
      <c r="M104"/>
      <c r="N104"/>
      <c r="O104"/>
      <c r="P104"/>
      <c r="Q104"/>
      <c r="R104"/>
      <c r="S104"/>
      <c r="T104"/>
      <c r="U104"/>
      <c r="V104"/>
      <c r="W104"/>
      <c r="X104"/>
      <c r="Y104"/>
      <c r="Z104"/>
      <c r="AA104"/>
      <c r="AB104"/>
      <c r="AC104"/>
      <c r="AD104"/>
      <c r="AE104"/>
      <c r="AF104"/>
      <c r="AG104"/>
      <c r="AH104"/>
      <c r="AI104"/>
      <c r="AJ104"/>
      <c r="AK104"/>
      <c r="AL104"/>
      <c r="AM104"/>
      <c r="AN104"/>
      <c r="AO104"/>
      <c r="AP104"/>
      <c r="AQ104"/>
      <c r="AR104"/>
      <c r="AS104"/>
      <c r="AT104"/>
      <c r="AU104"/>
      <c r="AV104"/>
      <c r="AW104"/>
      <c r="AX104"/>
      <c r="AY104"/>
      <c r="AZ104"/>
      <c r="BA104"/>
      <c r="BB104"/>
      <c r="BC104"/>
      <c r="BD104"/>
      <c r="BE104"/>
      <c r="BF104"/>
      <c r="BG104"/>
      <c r="BH104"/>
      <c r="BI104"/>
      <c r="BJ104"/>
      <c r="BK104"/>
      <c r="BL104"/>
      <c r="BM104"/>
      <c r="BN104"/>
      <c r="BO104"/>
      <c r="BP104"/>
    </row>
    <row r="105" spans="2:68" ht="24" customHeight="1">
      <c r="B105"/>
      <c r="C105"/>
      <c r="D105"/>
      <c r="E105"/>
      <c r="F105"/>
      <c r="G105"/>
      <c r="H105"/>
      <c r="I105"/>
      <c r="J105"/>
      <c r="K105"/>
      <c r="L105"/>
      <c r="M105"/>
      <c r="N105"/>
      <c r="O105"/>
      <c r="P105"/>
      <c r="Q105"/>
      <c r="R105"/>
      <c r="S105"/>
      <c r="T105"/>
      <c r="U105"/>
      <c r="V105"/>
      <c r="W105"/>
      <c r="X105"/>
      <c r="Y105"/>
      <c r="Z105"/>
      <c r="AA105"/>
      <c r="AB105"/>
      <c r="AC105"/>
      <c r="AD105"/>
      <c r="AE105"/>
      <c r="AF105"/>
      <c r="AG105"/>
      <c r="AH105"/>
      <c r="AI105"/>
      <c r="AJ105"/>
      <c r="AK105"/>
      <c r="AL105"/>
      <c r="AM105"/>
      <c r="AN105"/>
      <c r="AO105"/>
      <c r="AP105"/>
      <c r="AQ105"/>
      <c r="AR105"/>
      <c r="AS105"/>
      <c r="AT105"/>
      <c r="AU105"/>
      <c r="AV105"/>
      <c r="AW105"/>
      <c r="AX105"/>
      <c r="AY105"/>
      <c r="AZ105"/>
      <c r="BA105"/>
      <c r="BB105"/>
      <c r="BC105"/>
      <c r="BD105"/>
      <c r="BE105"/>
      <c r="BF105"/>
      <c r="BG105"/>
      <c r="BH105"/>
      <c r="BI105"/>
      <c r="BJ105"/>
      <c r="BK105"/>
      <c r="BL105"/>
      <c r="BM105"/>
      <c r="BN105"/>
      <c r="BO105"/>
      <c r="BP105"/>
    </row>
    <row r="106" spans="2:68" ht="24" customHeight="1">
      <c r="B106"/>
      <c r="C106"/>
      <c r="D106"/>
      <c r="E106"/>
      <c r="F106"/>
      <c r="G106"/>
      <c r="H106"/>
      <c r="I106"/>
      <c r="J106"/>
      <c r="K106"/>
      <c r="L106"/>
      <c r="M106"/>
      <c r="N106"/>
      <c r="O106"/>
      <c r="P106"/>
      <c r="Q106"/>
      <c r="R106"/>
      <c r="S106"/>
      <c r="T106"/>
      <c r="U106"/>
      <c r="V106"/>
      <c r="W106"/>
      <c r="X106"/>
      <c r="Y106"/>
      <c r="Z106"/>
      <c r="AA106"/>
      <c r="AB106"/>
      <c r="AC106"/>
      <c r="AD106"/>
      <c r="AE106"/>
      <c r="AF106"/>
      <c r="AG106"/>
      <c r="AH106"/>
      <c r="AI106"/>
      <c r="AJ106"/>
      <c r="AK106"/>
      <c r="AL106"/>
      <c r="AM106"/>
      <c r="AN106"/>
      <c r="AO106"/>
      <c r="AP106"/>
      <c r="AQ106"/>
      <c r="AR106"/>
      <c r="AS106"/>
      <c r="AT106"/>
      <c r="AU106"/>
      <c r="AV106"/>
      <c r="AW106"/>
      <c r="AX106"/>
      <c r="AY106"/>
      <c r="AZ106"/>
      <c r="BA106"/>
      <c r="BB106"/>
      <c r="BC106"/>
      <c r="BD106"/>
      <c r="BE106"/>
      <c r="BF106"/>
      <c r="BG106"/>
      <c r="BH106"/>
      <c r="BI106"/>
      <c r="BJ106"/>
      <c r="BK106"/>
      <c r="BL106"/>
      <c r="BM106"/>
      <c r="BN106"/>
      <c r="BO106"/>
      <c r="BP106"/>
    </row>
    <row r="107" spans="2:68" ht="24" customHeight="1">
      <c r="B107"/>
      <c r="C107"/>
      <c r="D107"/>
      <c r="E107"/>
      <c r="F107"/>
      <c r="G107"/>
      <c r="H107"/>
      <c r="I107"/>
      <c r="J107"/>
      <c r="K107"/>
      <c r="L107"/>
      <c r="M107"/>
      <c r="N107"/>
      <c r="O107"/>
      <c r="P107"/>
      <c r="Q107"/>
      <c r="R107"/>
      <c r="S107"/>
      <c r="T107"/>
      <c r="U107"/>
      <c r="V107"/>
      <c r="W107"/>
      <c r="X107"/>
      <c r="Y107"/>
      <c r="Z107"/>
      <c r="AA107"/>
      <c r="AB107"/>
      <c r="AC107"/>
      <c r="AD107"/>
      <c r="AE107"/>
      <c r="AF107"/>
      <c r="AG107"/>
      <c r="AH107"/>
      <c r="AI107"/>
      <c r="AJ107"/>
      <c r="AK107"/>
      <c r="AL107"/>
      <c r="AM107"/>
      <c r="AN107"/>
      <c r="AO107"/>
      <c r="AP107"/>
      <c r="AQ107"/>
      <c r="AR107"/>
      <c r="AS107"/>
      <c r="AT107"/>
      <c r="AU107"/>
      <c r="AV107"/>
      <c r="AW107"/>
      <c r="AX107"/>
      <c r="AY107"/>
      <c r="AZ107"/>
      <c r="BA107"/>
      <c r="BB107"/>
      <c r="BC107"/>
      <c r="BD107"/>
      <c r="BE107"/>
      <c r="BF107"/>
      <c r="BG107"/>
      <c r="BH107"/>
      <c r="BI107"/>
      <c r="BJ107"/>
      <c r="BK107"/>
      <c r="BL107"/>
      <c r="BM107"/>
      <c r="BN107"/>
      <c r="BO107"/>
      <c r="BP107"/>
    </row>
    <row r="108" spans="2:68" ht="24" customHeight="1">
      <c r="B108"/>
      <c r="C108"/>
      <c r="D108"/>
      <c r="E108"/>
      <c r="F108"/>
      <c r="G108"/>
      <c r="H108"/>
      <c r="I108"/>
      <c r="J108"/>
      <c r="K108"/>
      <c r="L108"/>
      <c r="M108"/>
      <c r="N108"/>
      <c r="O108"/>
      <c r="P108"/>
      <c r="Q108"/>
      <c r="R108"/>
      <c r="S108"/>
      <c r="T108"/>
      <c r="U108"/>
      <c r="V108"/>
      <c r="W108"/>
      <c r="X108"/>
      <c r="Y108"/>
      <c r="Z108"/>
      <c r="AA108"/>
      <c r="AB108"/>
      <c r="AC108"/>
      <c r="AD108"/>
      <c r="AE108"/>
      <c r="AF108"/>
      <c r="AG108"/>
      <c r="AH108"/>
      <c r="AI108"/>
      <c r="AJ108"/>
      <c r="AK108"/>
      <c r="AL108"/>
      <c r="AM108"/>
      <c r="AN108"/>
      <c r="AO108"/>
      <c r="AP108"/>
      <c r="AQ108"/>
      <c r="AR108"/>
      <c r="AS108"/>
      <c r="AT108"/>
      <c r="AU108"/>
      <c r="AV108"/>
      <c r="AW108"/>
      <c r="AX108"/>
      <c r="AY108"/>
      <c r="AZ108"/>
      <c r="BA108"/>
      <c r="BB108"/>
      <c r="BC108"/>
      <c r="BD108"/>
      <c r="BE108"/>
      <c r="BF108"/>
      <c r="BG108"/>
      <c r="BH108"/>
      <c r="BI108"/>
      <c r="BJ108"/>
      <c r="BK108"/>
      <c r="BL108"/>
      <c r="BM108"/>
      <c r="BN108"/>
      <c r="BO108"/>
      <c r="BP108"/>
    </row>
    <row r="109" spans="2:68" ht="24" customHeight="1">
      <c r="B109"/>
      <c r="C109"/>
      <c r="D109"/>
      <c r="E109"/>
      <c r="F109"/>
      <c r="G109"/>
      <c r="H109"/>
      <c r="I109"/>
      <c r="J109"/>
      <c r="K109"/>
      <c r="L109"/>
      <c r="M109"/>
      <c r="N109"/>
      <c r="O109"/>
      <c r="P109"/>
      <c r="Q109"/>
      <c r="R109"/>
      <c r="S109"/>
      <c r="T109"/>
      <c r="U109"/>
      <c r="V109"/>
      <c r="W109"/>
      <c r="X109"/>
      <c r="Y109"/>
      <c r="Z109"/>
      <c r="AA109"/>
      <c r="AB109"/>
      <c r="AC109"/>
      <c r="AD109"/>
      <c r="AE109"/>
      <c r="AF109"/>
      <c r="AG109"/>
      <c r="AH109"/>
      <c r="AI109"/>
      <c r="AJ109"/>
      <c r="AK109"/>
      <c r="AL109"/>
      <c r="AM109"/>
      <c r="AN109"/>
      <c r="AO109"/>
      <c r="AP109"/>
      <c r="AQ109"/>
      <c r="AR109"/>
      <c r="AS109"/>
      <c r="AT109"/>
      <c r="AU109"/>
      <c r="AV109"/>
      <c r="AW109"/>
      <c r="AX109"/>
      <c r="AY109"/>
      <c r="AZ109"/>
      <c r="BA109"/>
      <c r="BB109"/>
      <c r="BC109"/>
      <c r="BD109"/>
      <c r="BE109"/>
      <c r="BF109"/>
      <c r="BG109"/>
      <c r="BH109"/>
      <c r="BI109"/>
      <c r="BJ109"/>
      <c r="BK109"/>
      <c r="BL109"/>
      <c r="BM109"/>
      <c r="BN109"/>
      <c r="BO109"/>
      <c r="BP109"/>
    </row>
    <row r="110" spans="2:68" ht="24" customHeight="1">
      <c r="B110"/>
      <c r="C110"/>
      <c r="D110"/>
      <c r="E110"/>
      <c r="F110"/>
      <c r="G110"/>
      <c r="H110"/>
      <c r="I110"/>
      <c r="J110"/>
      <c r="K110"/>
      <c r="L110"/>
      <c r="M110"/>
      <c r="N110"/>
      <c r="O110"/>
      <c r="P110"/>
      <c r="Q110"/>
      <c r="R110"/>
      <c r="S110"/>
      <c r="T110"/>
      <c r="U110"/>
      <c r="V110"/>
      <c r="W110"/>
      <c r="X110"/>
      <c r="Y110"/>
      <c r="Z110"/>
      <c r="AA110"/>
      <c r="AB110"/>
      <c r="AC110"/>
      <c r="AD110"/>
      <c r="AE110"/>
      <c r="AF110"/>
      <c r="AG110"/>
      <c r="AH110"/>
      <c r="AI110"/>
      <c r="AJ110"/>
      <c r="AK110"/>
      <c r="AL110"/>
      <c r="AM110"/>
      <c r="AN110"/>
      <c r="AO110"/>
      <c r="AP110"/>
      <c r="AQ110"/>
      <c r="AR110"/>
      <c r="AS110"/>
      <c r="AT110"/>
      <c r="AU110"/>
      <c r="AV110"/>
      <c r="AW110"/>
      <c r="AX110"/>
      <c r="AY110"/>
      <c r="AZ110"/>
      <c r="BA110"/>
      <c r="BB110"/>
      <c r="BC110"/>
      <c r="BD110"/>
      <c r="BE110"/>
      <c r="BF110"/>
      <c r="BG110"/>
      <c r="BH110"/>
      <c r="BI110"/>
      <c r="BJ110"/>
      <c r="BK110"/>
      <c r="BL110"/>
      <c r="BM110"/>
      <c r="BN110"/>
      <c r="BO110"/>
      <c r="BP110"/>
    </row>
    <row r="111" spans="2:68" ht="24" customHeight="1">
      <c r="B111"/>
      <c r="C111"/>
      <c r="D111"/>
      <c r="E111"/>
      <c r="F111"/>
      <c r="G111"/>
      <c r="H111"/>
      <c r="I111"/>
      <c r="J111"/>
      <c r="K111"/>
      <c r="L111"/>
      <c r="M111"/>
      <c r="N111"/>
      <c r="O111"/>
      <c r="P111"/>
      <c r="Q111"/>
      <c r="R111"/>
      <c r="S111"/>
      <c r="T111"/>
      <c r="U111"/>
      <c r="V111"/>
      <c r="W111"/>
      <c r="X111"/>
      <c r="Y111"/>
      <c r="Z111"/>
      <c r="AA111"/>
      <c r="AB111"/>
      <c r="AC111"/>
      <c r="AD111"/>
      <c r="AE111"/>
      <c r="AF111"/>
      <c r="AG111"/>
      <c r="AH111"/>
      <c r="AI111"/>
      <c r="AJ111"/>
      <c r="AK111"/>
      <c r="AL111"/>
      <c r="AM111"/>
      <c r="AN111"/>
      <c r="AO111"/>
      <c r="AP111"/>
      <c r="AQ111"/>
      <c r="AR111"/>
      <c r="AS111"/>
      <c r="AT111"/>
      <c r="AU111"/>
      <c r="AV111"/>
      <c r="AW111"/>
      <c r="AX111"/>
      <c r="AY111"/>
      <c r="AZ111"/>
      <c r="BA111"/>
      <c r="BB111"/>
      <c r="BC111"/>
      <c r="BD111"/>
      <c r="BE111"/>
      <c r="BF111"/>
      <c r="BG111"/>
      <c r="BH111"/>
      <c r="BI111"/>
      <c r="BJ111"/>
      <c r="BK111"/>
      <c r="BL111"/>
      <c r="BM111"/>
      <c r="BN111"/>
      <c r="BO111"/>
      <c r="BP111"/>
    </row>
    <row r="112" spans="2:68" ht="24" customHeight="1">
      <c r="B112"/>
      <c r="C112"/>
      <c r="D112"/>
      <c r="E112"/>
      <c r="F112"/>
      <c r="G112"/>
      <c r="H112"/>
      <c r="I112"/>
      <c r="J112"/>
      <c r="K112"/>
      <c r="L112"/>
      <c r="M112"/>
      <c r="N112"/>
      <c r="O112"/>
      <c r="P112"/>
      <c r="Q112"/>
      <c r="R112"/>
      <c r="S112"/>
      <c r="T112"/>
      <c r="U112"/>
      <c r="V112"/>
      <c r="W112"/>
      <c r="X112"/>
      <c r="Y112"/>
      <c r="Z112"/>
      <c r="AA112"/>
      <c r="AB112"/>
      <c r="AC112"/>
      <c r="AD112"/>
      <c r="AE112"/>
      <c r="AF112"/>
      <c r="AG112"/>
      <c r="AH112"/>
      <c r="AI112"/>
      <c r="AJ112"/>
      <c r="AK112"/>
      <c r="AL112"/>
      <c r="AM112"/>
      <c r="AN112"/>
      <c r="AO112"/>
      <c r="AP112"/>
      <c r="AQ112"/>
      <c r="AR112"/>
      <c r="AS112"/>
      <c r="AT112"/>
      <c r="AU112"/>
      <c r="AV112"/>
      <c r="AW112"/>
      <c r="AX112"/>
      <c r="AY112"/>
      <c r="AZ112"/>
      <c r="BA112"/>
      <c r="BB112"/>
      <c r="BC112"/>
      <c r="BD112"/>
      <c r="BE112"/>
      <c r="BF112"/>
      <c r="BG112"/>
      <c r="BH112"/>
      <c r="BI112"/>
      <c r="BJ112"/>
      <c r="BK112"/>
      <c r="BL112"/>
      <c r="BM112"/>
      <c r="BN112"/>
      <c r="BO112"/>
      <c r="BP112"/>
    </row>
    <row r="113" spans="2:68" ht="24" customHeight="1">
      <c r="B113"/>
      <c r="C113"/>
      <c r="D113"/>
      <c r="E113"/>
      <c r="F113"/>
      <c r="G113"/>
      <c r="H113"/>
      <c r="I113"/>
      <c r="J113"/>
      <c r="K113"/>
      <c r="L113"/>
      <c r="M113"/>
      <c r="N113"/>
      <c r="O113"/>
      <c r="P113"/>
      <c r="Q113"/>
      <c r="R113"/>
      <c r="S113"/>
      <c r="T113"/>
      <c r="U113"/>
      <c r="V113"/>
      <c r="W113"/>
      <c r="X113"/>
      <c r="Y113"/>
      <c r="Z113"/>
      <c r="AA113"/>
      <c r="AB113"/>
      <c r="AC113"/>
      <c r="AD113"/>
      <c r="AE113"/>
      <c r="AF113"/>
      <c r="AG113"/>
      <c r="AH113"/>
      <c r="AI113"/>
      <c r="AJ113"/>
      <c r="AK113"/>
      <c r="AL113"/>
      <c r="AM113"/>
      <c r="AN113"/>
      <c r="AO113"/>
      <c r="AP113"/>
      <c r="AQ113"/>
      <c r="AR113"/>
      <c r="AS113"/>
      <c r="AT113"/>
      <c r="AU113"/>
      <c r="AV113"/>
      <c r="AW113"/>
      <c r="AX113"/>
      <c r="AY113"/>
      <c r="AZ113"/>
      <c r="BA113"/>
      <c r="BB113"/>
      <c r="BC113"/>
      <c r="BD113"/>
      <c r="BE113"/>
      <c r="BF113"/>
      <c r="BG113"/>
      <c r="BH113"/>
      <c r="BI113"/>
      <c r="BJ113"/>
      <c r="BK113"/>
      <c r="BL113"/>
      <c r="BM113"/>
      <c r="BN113"/>
      <c r="BO113"/>
      <c r="BP113"/>
    </row>
    <row r="114" spans="2:68" ht="24" customHeight="1">
      <c r="B114"/>
      <c r="C114"/>
      <c r="D114"/>
      <c r="E114"/>
      <c r="F114"/>
      <c r="G114"/>
      <c r="H114"/>
      <c r="I114"/>
      <c r="J114"/>
      <c r="K114"/>
      <c r="L114"/>
      <c r="M114"/>
      <c r="N114"/>
      <c r="O114"/>
      <c r="P114"/>
      <c r="Q114"/>
      <c r="R114"/>
      <c r="S114"/>
      <c r="T114"/>
      <c r="U114"/>
      <c r="V114"/>
      <c r="W114"/>
      <c r="X114"/>
      <c r="Y114"/>
      <c r="Z114"/>
      <c r="AA114"/>
      <c r="AB114"/>
      <c r="AC114"/>
      <c r="AD114"/>
      <c r="AE114"/>
      <c r="AF114"/>
      <c r="AG114"/>
      <c r="AH114"/>
      <c r="AI114"/>
      <c r="AJ114"/>
      <c r="AK114"/>
      <c r="AL114"/>
      <c r="AM114"/>
      <c r="AN114"/>
      <c r="AO114"/>
      <c r="AP114"/>
      <c r="AQ114"/>
      <c r="AR114"/>
      <c r="AS114"/>
      <c r="AT114"/>
      <c r="AU114"/>
      <c r="AV114"/>
      <c r="AW114"/>
      <c r="AX114"/>
      <c r="AY114"/>
      <c r="AZ114"/>
      <c r="BA114"/>
      <c r="BB114"/>
      <c r="BC114"/>
      <c r="BD114"/>
      <c r="BE114"/>
      <c r="BF114"/>
      <c r="BG114"/>
      <c r="BH114"/>
      <c r="BI114"/>
      <c r="BJ114"/>
      <c r="BK114"/>
      <c r="BL114"/>
      <c r="BM114"/>
      <c r="BN114"/>
      <c r="BO114"/>
      <c r="BP114"/>
    </row>
    <row r="115" spans="2:68" ht="24" customHeight="1">
      <c r="B115"/>
      <c r="C115"/>
      <c r="D115"/>
      <c r="E115"/>
      <c r="F115"/>
      <c r="G115"/>
      <c r="H115"/>
      <c r="I115"/>
      <c r="J115"/>
      <c r="K115"/>
      <c r="L115"/>
      <c r="M115"/>
      <c r="N115"/>
      <c r="O115"/>
      <c r="P115"/>
      <c r="Q115"/>
      <c r="R115"/>
      <c r="S115"/>
      <c r="T115"/>
      <c r="U115"/>
      <c r="V115"/>
      <c r="W115"/>
      <c r="X115"/>
      <c r="Y115"/>
      <c r="Z115"/>
      <c r="AA115"/>
      <c r="AB115"/>
      <c r="AC115"/>
      <c r="AD115"/>
      <c r="AE115"/>
      <c r="AF115"/>
      <c r="AG115"/>
      <c r="AH115"/>
      <c r="AI115"/>
      <c r="AJ115"/>
      <c r="AK115"/>
      <c r="AL115"/>
      <c r="AM115"/>
      <c r="AN115"/>
      <c r="AO115"/>
      <c r="AP115"/>
      <c r="AQ115"/>
      <c r="AR115"/>
      <c r="AS115"/>
      <c r="AT115"/>
      <c r="AU115"/>
      <c r="AV115"/>
      <c r="AW115"/>
      <c r="AX115"/>
      <c r="AY115"/>
      <c r="AZ115"/>
      <c r="BA115"/>
      <c r="BB115"/>
      <c r="BC115"/>
      <c r="BD115"/>
      <c r="BE115"/>
      <c r="BF115"/>
      <c r="BG115"/>
      <c r="BH115"/>
      <c r="BI115"/>
      <c r="BJ115"/>
      <c r="BK115"/>
      <c r="BL115"/>
      <c r="BM115"/>
      <c r="BN115"/>
      <c r="BO115"/>
      <c r="BP115"/>
    </row>
    <row r="116" spans="2:68" ht="24" customHeight="1">
      <c r="B116"/>
      <c r="C116"/>
      <c r="D116"/>
      <c r="E116"/>
      <c r="F116"/>
      <c r="G116"/>
      <c r="H116"/>
      <c r="I116"/>
      <c r="J116"/>
      <c r="K116"/>
      <c r="L116"/>
      <c r="M116"/>
      <c r="N116"/>
      <c r="O116"/>
      <c r="P116"/>
      <c r="Q116"/>
      <c r="R116"/>
      <c r="S116"/>
      <c r="T116"/>
      <c r="U116"/>
      <c r="V116"/>
      <c r="W116"/>
      <c r="X116"/>
      <c r="Y116"/>
      <c r="Z116"/>
      <c r="AA116"/>
      <c r="AB116"/>
      <c r="AC116"/>
      <c r="AD116"/>
      <c r="AE116"/>
      <c r="AF116"/>
      <c r="AG116"/>
      <c r="AH116"/>
      <c r="AI116"/>
      <c r="AJ116"/>
      <c r="AK116"/>
      <c r="AL116"/>
      <c r="AM116"/>
      <c r="AN116"/>
      <c r="AO116"/>
      <c r="AP116"/>
      <c r="AQ116"/>
      <c r="AR116"/>
      <c r="AS116"/>
      <c r="AT116"/>
      <c r="AU116"/>
      <c r="AV116"/>
      <c r="AW116"/>
      <c r="AX116"/>
      <c r="AY116"/>
      <c r="AZ116"/>
      <c r="BA116"/>
      <c r="BB116"/>
      <c r="BC116"/>
      <c r="BD116"/>
      <c r="BE116"/>
      <c r="BF116"/>
      <c r="BG116"/>
      <c r="BH116"/>
      <c r="BI116"/>
      <c r="BJ116"/>
      <c r="BK116"/>
      <c r="BL116"/>
      <c r="BM116"/>
      <c r="BN116"/>
      <c r="BO116"/>
      <c r="BP116"/>
    </row>
  </sheetData>
  <mergeCells count="46">
    <mergeCell ref="B13:F14"/>
    <mergeCell ref="B16:F17"/>
    <mergeCell ref="G9:J10"/>
    <mergeCell ref="G18:J19"/>
    <mergeCell ref="K19:AF19"/>
    <mergeCell ref="K9:AF9"/>
    <mergeCell ref="G16:J17"/>
    <mergeCell ref="K14:AF14"/>
    <mergeCell ref="K12:AF12"/>
    <mergeCell ref="G11:J12"/>
    <mergeCell ref="AM8:BL8"/>
    <mergeCell ref="AG8:AH14"/>
    <mergeCell ref="AQ30:BL31"/>
    <mergeCell ref="B8:F8"/>
    <mergeCell ref="B9:F10"/>
    <mergeCell ref="B11:F12"/>
    <mergeCell ref="K16:AF16"/>
    <mergeCell ref="B23:F27"/>
    <mergeCell ref="G8:AF8"/>
    <mergeCell ref="K10:AF10"/>
    <mergeCell ref="B20:F21"/>
    <mergeCell ref="K24:AG27"/>
    <mergeCell ref="B18:F19"/>
    <mergeCell ref="G20:J21"/>
    <mergeCell ref="K20:AF20"/>
    <mergeCell ref="K23:AG23"/>
    <mergeCell ref="AM9:BL9"/>
    <mergeCell ref="AM11:BL11"/>
    <mergeCell ref="AM12:BL12"/>
    <mergeCell ref="AM13:BL13"/>
    <mergeCell ref="AM14:BL14"/>
    <mergeCell ref="AM10:BL10"/>
    <mergeCell ref="G23:J27"/>
    <mergeCell ref="K13:AF13"/>
    <mergeCell ref="G13:J14"/>
    <mergeCell ref="K18:AF18"/>
    <mergeCell ref="K11:AF11"/>
    <mergeCell ref="K17:AF17"/>
    <mergeCell ref="AM17:BL21"/>
    <mergeCell ref="AQ23:BL23"/>
    <mergeCell ref="AQ24:BL27"/>
    <mergeCell ref="K21:AF21"/>
    <mergeCell ref="AG16:AH21"/>
    <mergeCell ref="AM16:BL16"/>
    <mergeCell ref="AM23:AP27"/>
    <mergeCell ref="AH23:AL27"/>
  </mergeCells>
  <phoneticPr fontId="4"/>
  <printOptions horizontalCentered="1" verticalCentered="1"/>
  <pageMargins left="0.6692913385826772" right="0.47244094488188981" top="0.39370078740157483" bottom="0.39370078740157483" header="0.51181102362204722" footer="0.51181102362204722"/>
  <pageSetup paperSize="9" scale="79" orientation="portrait" horizontalDpi="300" verticalDpi="4294967292" r:id="rId1"/>
  <headerFooter alignWithMargins="0"/>
  <rowBreaks count="1" manualBreakCount="1">
    <brk id="56" min="1" max="6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1033"/>
  <sheetViews>
    <sheetView topLeftCell="A338" workbookViewId="0">
      <selection activeCell="A171" sqref="A171:M354"/>
    </sheetView>
  </sheetViews>
  <sheetFormatPr defaultRowHeight="13.5"/>
  <cols>
    <col min="1" max="1" width="6" style="52" customWidth="1"/>
    <col min="2" max="2" width="5" style="52" customWidth="1"/>
    <col min="3" max="3" width="7.25" style="226" customWidth="1"/>
    <col min="4" max="4" width="5" style="52" bestFit="1" customWidth="1"/>
    <col min="5" max="5" width="6.25" style="232" customWidth="1"/>
    <col min="6" max="6" width="9.125" style="52" customWidth="1"/>
    <col min="7" max="7" width="5.25" style="52" customWidth="1"/>
    <col min="8" max="8" width="9" style="52"/>
    <col min="9" max="9" width="8.125" style="114" customWidth="1"/>
    <col min="10" max="10" width="14.75" style="114" customWidth="1"/>
    <col min="11" max="11" width="8.375" style="114" customWidth="1"/>
    <col min="12" max="12" width="8.375" style="52" customWidth="1"/>
    <col min="13" max="13" width="9" style="43"/>
  </cols>
  <sheetData>
    <row r="1" spans="1:13" ht="14.25" thickBot="1">
      <c r="C1" s="220"/>
      <c r="D1" s="113"/>
    </row>
    <row r="2" spans="1:13" ht="14.25" thickBot="1">
      <c r="A2" s="199" t="s">
        <v>237</v>
      </c>
      <c r="B2" s="200" t="s">
        <v>233</v>
      </c>
      <c r="C2" s="216" t="s">
        <v>234</v>
      </c>
      <c r="D2" s="200" t="s">
        <v>235</v>
      </c>
      <c r="E2" s="233" t="s">
        <v>236</v>
      </c>
      <c r="F2" s="336" t="s">
        <v>50</v>
      </c>
      <c r="G2" s="336"/>
      <c r="H2" s="336"/>
      <c r="I2" s="200" t="s">
        <v>238</v>
      </c>
      <c r="J2" s="200" t="s">
        <v>190</v>
      </c>
      <c r="K2" s="200" t="s">
        <v>191</v>
      </c>
      <c r="L2" s="200" t="s">
        <v>239</v>
      </c>
      <c r="M2" s="201" t="s">
        <v>242</v>
      </c>
    </row>
    <row r="3" spans="1:13">
      <c r="A3" s="202">
        <v>1</v>
      </c>
      <c r="B3" s="203">
        <v>1</v>
      </c>
      <c r="C3" s="221">
        <v>43568</v>
      </c>
      <c r="D3" s="204" t="s">
        <v>241</v>
      </c>
      <c r="E3" s="205">
        <v>0.4375</v>
      </c>
      <c r="F3" s="206" t="s">
        <v>271</v>
      </c>
      <c r="G3" s="206" t="s">
        <v>97</v>
      </c>
      <c r="H3" s="206" t="s">
        <v>342</v>
      </c>
      <c r="I3" s="206" t="s">
        <v>343</v>
      </c>
      <c r="J3" s="206" t="s">
        <v>298</v>
      </c>
      <c r="K3" s="207" t="s">
        <v>285</v>
      </c>
      <c r="L3" s="206" t="s">
        <v>285</v>
      </c>
      <c r="M3" s="228" t="s">
        <v>277</v>
      </c>
    </row>
    <row r="4" spans="1:13">
      <c r="A4" s="126">
        <v>2</v>
      </c>
      <c r="B4" s="127">
        <v>1</v>
      </c>
      <c r="C4" s="222">
        <v>43568</v>
      </c>
      <c r="D4" s="128" t="s">
        <v>241</v>
      </c>
      <c r="E4" s="129">
        <v>0.54166666666666663</v>
      </c>
      <c r="F4" s="130" t="s">
        <v>285</v>
      </c>
      <c r="G4" s="130" t="s">
        <v>97</v>
      </c>
      <c r="H4" s="130" t="s">
        <v>274</v>
      </c>
      <c r="I4" s="130" t="s">
        <v>343</v>
      </c>
      <c r="J4" s="130" t="s">
        <v>298</v>
      </c>
      <c r="K4" s="125" t="s">
        <v>342</v>
      </c>
      <c r="L4" s="130" t="s">
        <v>285</v>
      </c>
      <c r="M4" s="229" t="s">
        <v>277</v>
      </c>
    </row>
    <row r="5" spans="1:13">
      <c r="A5" s="126">
        <v>3</v>
      </c>
      <c r="B5" s="127">
        <v>1</v>
      </c>
      <c r="C5" s="222">
        <v>43568</v>
      </c>
      <c r="D5" s="128" t="s">
        <v>241</v>
      </c>
      <c r="E5" s="129">
        <v>0.39583333333333331</v>
      </c>
      <c r="F5" s="130" t="s">
        <v>273</v>
      </c>
      <c r="G5" s="130" t="s">
        <v>97</v>
      </c>
      <c r="H5" s="130" t="s">
        <v>344</v>
      </c>
      <c r="I5" s="130" t="s">
        <v>313</v>
      </c>
      <c r="J5" s="130" t="s">
        <v>314</v>
      </c>
      <c r="K5" s="125" t="s">
        <v>269</v>
      </c>
      <c r="L5" s="130" t="s">
        <v>345</v>
      </c>
      <c r="M5" s="229" t="s">
        <v>277</v>
      </c>
    </row>
    <row r="6" spans="1:13">
      <c r="A6" s="126">
        <v>4</v>
      </c>
      <c r="B6" s="127">
        <v>1</v>
      </c>
      <c r="C6" s="222">
        <v>43568</v>
      </c>
      <c r="D6" s="128" t="s">
        <v>241</v>
      </c>
      <c r="E6" s="131">
        <v>0.48958333333333331</v>
      </c>
      <c r="F6" s="130" t="s">
        <v>270</v>
      </c>
      <c r="G6" s="130" t="s">
        <v>97</v>
      </c>
      <c r="H6" s="130" t="s">
        <v>269</v>
      </c>
      <c r="I6" s="130" t="s">
        <v>313</v>
      </c>
      <c r="J6" s="130" t="s">
        <v>314</v>
      </c>
      <c r="K6" s="125" t="s">
        <v>273</v>
      </c>
      <c r="L6" s="130" t="s">
        <v>273</v>
      </c>
      <c r="M6" s="229" t="s">
        <v>277</v>
      </c>
    </row>
    <row r="7" spans="1:13">
      <c r="A7" s="126">
        <v>5</v>
      </c>
      <c r="B7" s="127">
        <v>2</v>
      </c>
      <c r="C7" s="222">
        <v>43575</v>
      </c>
      <c r="D7" s="128" t="s">
        <v>241</v>
      </c>
      <c r="E7" s="129">
        <v>0.4375</v>
      </c>
      <c r="F7" s="130" t="s">
        <v>269</v>
      </c>
      <c r="G7" s="130" t="s">
        <v>97</v>
      </c>
      <c r="H7" s="130" t="s">
        <v>271</v>
      </c>
      <c r="I7" s="130" t="s">
        <v>346</v>
      </c>
      <c r="J7" s="130" t="s">
        <v>347</v>
      </c>
      <c r="K7" s="125" t="s">
        <v>270</v>
      </c>
      <c r="L7" s="130" t="s">
        <v>269</v>
      </c>
      <c r="M7" s="229" t="s">
        <v>277</v>
      </c>
    </row>
    <row r="8" spans="1:13">
      <c r="A8" s="126">
        <v>6</v>
      </c>
      <c r="B8" s="127">
        <v>2</v>
      </c>
      <c r="C8" s="222">
        <v>43575</v>
      </c>
      <c r="D8" s="128" t="s">
        <v>241</v>
      </c>
      <c r="E8" s="129">
        <v>0.54166666666666663</v>
      </c>
      <c r="F8" s="130" t="s">
        <v>342</v>
      </c>
      <c r="G8" s="130" t="s">
        <v>97</v>
      </c>
      <c r="H8" s="130" t="s">
        <v>270</v>
      </c>
      <c r="I8" s="130" t="s">
        <v>346</v>
      </c>
      <c r="J8" s="130" t="s">
        <v>347</v>
      </c>
      <c r="K8" s="125" t="s">
        <v>269</v>
      </c>
      <c r="L8" s="130" t="s">
        <v>269</v>
      </c>
      <c r="M8" s="229" t="s">
        <v>277</v>
      </c>
    </row>
    <row r="9" spans="1:13">
      <c r="A9" s="126">
        <v>7</v>
      </c>
      <c r="B9" s="127">
        <v>2</v>
      </c>
      <c r="C9" s="222">
        <v>43575</v>
      </c>
      <c r="D9" s="128" t="s">
        <v>241</v>
      </c>
      <c r="E9" s="131">
        <v>0.5625</v>
      </c>
      <c r="F9" s="130" t="s">
        <v>344</v>
      </c>
      <c r="G9" s="130" t="s">
        <v>97</v>
      </c>
      <c r="H9" s="130" t="s">
        <v>285</v>
      </c>
      <c r="I9" s="130" t="s">
        <v>313</v>
      </c>
      <c r="J9" s="130" t="s">
        <v>348</v>
      </c>
      <c r="K9" s="125" t="s">
        <v>273</v>
      </c>
      <c r="L9" s="130" t="s">
        <v>344</v>
      </c>
      <c r="M9" s="229" t="s">
        <v>277</v>
      </c>
    </row>
    <row r="10" spans="1:13">
      <c r="A10" s="126">
        <v>8</v>
      </c>
      <c r="B10" s="127">
        <v>2</v>
      </c>
      <c r="C10" s="222">
        <v>43575</v>
      </c>
      <c r="D10" s="128" t="s">
        <v>241</v>
      </c>
      <c r="E10" s="129">
        <v>0.65625</v>
      </c>
      <c r="F10" s="130" t="s">
        <v>274</v>
      </c>
      <c r="G10" s="130" t="s">
        <v>97</v>
      </c>
      <c r="H10" s="130" t="s">
        <v>273</v>
      </c>
      <c r="I10" s="130" t="s">
        <v>313</v>
      </c>
      <c r="J10" s="130" t="s">
        <v>348</v>
      </c>
      <c r="K10" s="125" t="s">
        <v>344</v>
      </c>
      <c r="L10" s="130" t="s">
        <v>344</v>
      </c>
      <c r="M10" s="229" t="s">
        <v>277</v>
      </c>
    </row>
    <row r="11" spans="1:13">
      <c r="A11" s="126">
        <v>9</v>
      </c>
      <c r="B11" s="127">
        <v>3</v>
      </c>
      <c r="C11" s="222">
        <v>43582</v>
      </c>
      <c r="D11" s="128" t="s">
        <v>241</v>
      </c>
      <c r="E11" s="129">
        <v>0.4375</v>
      </c>
      <c r="F11" s="130" t="s">
        <v>271</v>
      </c>
      <c r="G11" s="130" t="s">
        <v>97</v>
      </c>
      <c r="H11" s="130" t="s">
        <v>274</v>
      </c>
      <c r="I11" s="130" t="s">
        <v>343</v>
      </c>
      <c r="J11" s="130" t="s">
        <v>298</v>
      </c>
      <c r="K11" s="125" t="s">
        <v>285</v>
      </c>
      <c r="L11" s="130" t="s">
        <v>285</v>
      </c>
      <c r="M11" s="229" t="s">
        <v>277</v>
      </c>
    </row>
    <row r="12" spans="1:13">
      <c r="A12" s="126">
        <v>10</v>
      </c>
      <c r="B12" s="127">
        <v>3</v>
      </c>
      <c r="C12" s="222">
        <v>43582</v>
      </c>
      <c r="D12" s="128" t="s">
        <v>241</v>
      </c>
      <c r="E12" s="131">
        <v>0.54166666666666663</v>
      </c>
      <c r="F12" s="130" t="s">
        <v>285</v>
      </c>
      <c r="G12" s="130" t="s">
        <v>97</v>
      </c>
      <c r="H12" s="130" t="s">
        <v>342</v>
      </c>
      <c r="I12" s="130" t="s">
        <v>343</v>
      </c>
      <c r="J12" s="130" t="s">
        <v>298</v>
      </c>
      <c r="K12" s="125" t="s">
        <v>274</v>
      </c>
      <c r="L12" s="130" t="s">
        <v>285</v>
      </c>
      <c r="M12" s="229" t="s">
        <v>277</v>
      </c>
    </row>
    <row r="13" spans="1:13">
      <c r="A13" s="126">
        <v>11</v>
      </c>
      <c r="B13" s="127">
        <v>3</v>
      </c>
      <c r="C13" s="222">
        <v>43582</v>
      </c>
      <c r="D13" s="128" t="s">
        <v>241</v>
      </c>
      <c r="E13" s="129">
        <v>0.4375</v>
      </c>
      <c r="F13" s="130" t="s">
        <v>273</v>
      </c>
      <c r="G13" s="130" t="s">
        <v>97</v>
      </c>
      <c r="H13" s="130" t="s">
        <v>269</v>
      </c>
      <c r="I13" s="130" t="s">
        <v>349</v>
      </c>
      <c r="J13" s="130" t="s">
        <v>350</v>
      </c>
      <c r="K13" s="125" t="s">
        <v>344</v>
      </c>
      <c r="L13" s="130" t="s">
        <v>273</v>
      </c>
      <c r="M13" s="229" t="s">
        <v>277</v>
      </c>
    </row>
    <row r="14" spans="1:13">
      <c r="A14" s="126">
        <v>12</v>
      </c>
      <c r="B14" s="127">
        <v>3</v>
      </c>
      <c r="C14" s="222">
        <v>43582</v>
      </c>
      <c r="D14" s="128" t="s">
        <v>241</v>
      </c>
      <c r="E14" s="129">
        <v>0.54166666666666663</v>
      </c>
      <c r="F14" s="130" t="s">
        <v>270</v>
      </c>
      <c r="G14" s="130" t="s">
        <v>97</v>
      </c>
      <c r="H14" s="130" t="s">
        <v>344</v>
      </c>
      <c r="I14" s="130" t="s">
        <v>349</v>
      </c>
      <c r="J14" s="130" t="s">
        <v>350</v>
      </c>
      <c r="K14" s="125" t="s">
        <v>273</v>
      </c>
      <c r="L14" s="130" t="s">
        <v>273</v>
      </c>
      <c r="M14" s="229" t="s">
        <v>277</v>
      </c>
    </row>
    <row r="15" spans="1:13">
      <c r="A15" s="126">
        <v>13</v>
      </c>
      <c r="B15" s="127">
        <v>4</v>
      </c>
      <c r="C15" s="222">
        <v>43588</v>
      </c>
      <c r="D15" s="128" t="s">
        <v>323</v>
      </c>
      <c r="E15" s="131">
        <v>0.4375</v>
      </c>
      <c r="F15" s="130" t="s">
        <v>274</v>
      </c>
      <c r="G15" s="130" t="s">
        <v>97</v>
      </c>
      <c r="H15" s="130" t="s">
        <v>270</v>
      </c>
      <c r="I15" s="130" t="s">
        <v>346</v>
      </c>
      <c r="J15" s="130" t="s">
        <v>347</v>
      </c>
      <c r="K15" s="125" t="s">
        <v>344</v>
      </c>
      <c r="L15" s="130" t="s">
        <v>344</v>
      </c>
      <c r="M15" s="229" t="s">
        <v>277</v>
      </c>
    </row>
    <row r="16" spans="1:13">
      <c r="A16" s="126">
        <v>14</v>
      </c>
      <c r="B16" s="127">
        <v>4</v>
      </c>
      <c r="C16" s="222">
        <v>43588</v>
      </c>
      <c r="D16" s="128" t="s">
        <v>323</v>
      </c>
      <c r="E16" s="129">
        <v>0.54166666666666663</v>
      </c>
      <c r="F16" s="130" t="s">
        <v>344</v>
      </c>
      <c r="G16" s="130" t="s">
        <v>97</v>
      </c>
      <c r="H16" s="130" t="s">
        <v>271</v>
      </c>
      <c r="I16" s="130" t="s">
        <v>346</v>
      </c>
      <c r="J16" s="130" t="s">
        <v>347</v>
      </c>
      <c r="K16" s="125" t="s">
        <v>270</v>
      </c>
      <c r="L16" s="130" t="s">
        <v>344</v>
      </c>
      <c r="M16" s="229" t="s">
        <v>277</v>
      </c>
    </row>
    <row r="17" spans="1:13">
      <c r="A17" s="126">
        <v>15</v>
      </c>
      <c r="B17" s="127">
        <v>4</v>
      </c>
      <c r="C17" s="222">
        <v>43588</v>
      </c>
      <c r="D17" s="128" t="s">
        <v>323</v>
      </c>
      <c r="E17" s="129">
        <v>0.4375</v>
      </c>
      <c r="F17" s="130" t="s">
        <v>269</v>
      </c>
      <c r="G17" s="130" t="s">
        <v>97</v>
      </c>
      <c r="H17" s="130" t="s">
        <v>285</v>
      </c>
      <c r="I17" s="130" t="s">
        <v>310</v>
      </c>
      <c r="J17" s="130" t="s">
        <v>311</v>
      </c>
      <c r="K17" s="125" t="s">
        <v>342</v>
      </c>
      <c r="L17" s="130" t="s">
        <v>269</v>
      </c>
      <c r="M17" s="229" t="s">
        <v>277</v>
      </c>
    </row>
    <row r="18" spans="1:13">
      <c r="A18" s="126">
        <v>16</v>
      </c>
      <c r="B18" s="127">
        <v>4</v>
      </c>
      <c r="C18" s="222">
        <v>43588</v>
      </c>
      <c r="D18" s="128" t="s">
        <v>323</v>
      </c>
      <c r="E18" s="131">
        <v>0.54166666666666663</v>
      </c>
      <c r="F18" s="130" t="s">
        <v>342</v>
      </c>
      <c r="G18" s="130" t="s">
        <v>97</v>
      </c>
      <c r="H18" s="130" t="s">
        <v>273</v>
      </c>
      <c r="I18" s="130" t="s">
        <v>310</v>
      </c>
      <c r="J18" s="130" t="s">
        <v>311</v>
      </c>
      <c r="K18" s="125" t="s">
        <v>269</v>
      </c>
      <c r="L18" s="130" t="s">
        <v>269</v>
      </c>
      <c r="M18" s="229" t="s">
        <v>277</v>
      </c>
    </row>
    <row r="19" spans="1:13">
      <c r="A19" s="126">
        <v>17</v>
      </c>
      <c r="B19" s="127">
        <v>5</v>
      </c>
      <c r="C19" s="222">
        <v>43591</v>
      </c>
      <c r="D19" s="128" t="s">
        <v>322</v>
      </c>
      <c r="E19" s="129">
        <v>0.4375</v>
      </c>
      <c r="F19" s="130" t="s">
        <v>271</v>
      </c>
      <c r="G19" s="130" t="s">
        <v>97</v>
      </c>
      <c r="H19" s="130" t="s">
        <v>273</v>
      </c>
      <c r="I19" s="130" t="s">
        <v>316</v>
      </c>
      <c r="J19" s="130" t="s">
        <v>351</v>
      </c>
      <c r="K19" s="125" t="s">
        <v>285</v>
      </c>
      <c r="L19" s="130" t="s">
        <v>271</v>
      </c>
      <c r="M19" s="229" t="s">
        <v>277</v>
      </c>
    </row>
    <row r="20" spans="1:13">
      <c r="A20" s="126">
        <v>18</v>
      </c>
      <c r="B20" s="127">
        <v>5</v>
      </c>
      <c r="C20" s="222">
        <v>43591</v>
      </c>
      <c r="D20" s="128" t="s">
        <v>322</v>
      </c>
      <c r="E20" s="129">
        <v>0.54166666666666663</v>
      </c>
      <c r="F20" s="130" t="s">
        <v>270</v>
      </c>
      <c r="G20" s="130" t="s">
        <v>97</v>
      </c>
      <c r="H20" s="130" t="s">
        <v>285</v>
      </c>
      <c r="I20" s="130" t="s">
        <v>316</v>
      </c>
      <c r="J20" s="130" t="s">
        <v>351</v>
      </c>
      <c r="K20" s="125" t="s">
        <v>271</v>
      </c>
      <c r="L20" s="130" t="s">
        <v>271</v>
      </c>
      <c r="M20" s="229" t="s">
        <v>277</v>
      </c>
    </row>
    <row r="21" spans="1:13">
      <c r="A21" s="126">
        <v>19</v>
      </c>
      <c r="B21" s="127">
        <v>5</v>
      </c>
      <c r="C21" s="222">
        <v>43591</v>
      </c>
      <c r="D21" s="128" t="s">
        <v>322</v>
      </c>
      <c r="E21" s="131">
        <v>0.5625</v>
      </c>
      <c r="F21" s="130" t="s">
        <v>344</v>
      </c>
      <c r="G21" s="130" t="s">
        <v>97</v>
      </c>
      <c r="H21" s="130" t="s">
        <v>342</v>
      </c>
      <c r="I21" s="130" t="s">
        <v>313</v>
      </c>
      <c r="J21" s="130" t="s">
        <v>348</v>
      </c>
      <c r="K21" s="125" t="s">
        <v>274</v>
      </c>
      <c r="L21" s="130" t="s">
        <v>344</v>
      </c>
      <c r="M21" s="229" t="s">
        <v>277</v>
      </c>
    </row>
    <row r="22" spans="1:13">
      <c r="A22" s="126">
        <v>20</v>
      </c>
      <c r="B22" s="127">
        <v>5</v>
      </c>
      <c r="C22" s="222">
        <v>43591</v>
      </c>
      <c r="D22" s="128" t="s">
        <v>322</v>
      </c>
      <c r="E22" s="129">
        <v>0.65625</v>
      </c>
      <c r="F22" s="130" t="s">
        <v>274</v>
      </c>
      <c r="G22" s="130" t="s">
        <v>97</v>
      </c>
      <c r="H22" s="130" t="s">
        <v>269</v>
      </c>
      <c r="I22" s="130" t="s">
        <v>313</v>
      </c>
      <c r="J22" s="130" t="s">
        <v>348</v>
      </c>
      <c r="K22" s="125" t="s">
        <v>344</v>
      </c>
      <c r="L22" s="130" t="s">
        <v>344</v>
      </c>
      <c r="M22" s="229" t="s">
        <v>277</v>
      </c>
    </row>
    <row r="23" spans="1:13">
      <c r="A23" s="126">
        <v>21</v>
      </c>
      <c r="B23" s="127">
        <v>6</v>
      </c>
      <c r="C23" s="222">
        <v>43596</v>
      </c>
      <c r="D23" s="128" t="s">
        <v>241</v>
      </c>
      <c r="E23" s="129">
        <v>0.4375</v>
      </c>
      <c r="F23" s="130" t="s">
        <v>285</v>
      </c>
      <c r="G23" s="130" t="s">
        <v>97</v>
      </c>
      <c r="H23" s="130" t="s">
        <v>271</v>
      </c>
      <c r="I23" s="130" t="s">
        <v>305</v>
      </c>
      <c r="J23" s="130" t="s">
        <v>306</v>
      </c>
      <c r="K23" s="125" t="s">
        <v>344</v>
      </c>
      <c r="L23" s="130" t="s">
        <v>271</v>
      </c>
      <c r="M23" s="229" t="s">
        <v>277</v>
      </c>
    </row>
    <row r="24" spans="1:13">
      <c r="A24" s="126">
        <v>22</v>
      </c>
      <c r="B24" s="127">
        <v>6</v>
      </c>
      <c r="C24" s="222">
        <v>43596</v>
      </c>
      <c r="D24" s="128" t="s">
        <v>241</v>
      </c>
      <c r="E24" s="131">
        <v>0.54166666666666663</v>
      </c>
      <c r="F24" s="130" t="s">
        <v>269</v>
      </c>
      <c r="G24" s="130" t="s">
        <v>97</v>
      </c>
      <c r="H24" s="130" t="s">
        <v>344</v>
      </c>
      <c r="I24" s="130" t="s">
        <v>305</v>
      </c>
      <c r="J24" s="130" t="s">
        <v>306</v>
      </c>
      <c r="K24" s="125" t="s">
        <v>271</v>
      </c>
      <c r="L24" s="130" t="s">
        <v>271</v>
      </c>
      <c r="M24" s="229" t="s">
        <v>277</v>
      </c>
    </row>
    <row r="25" spans="1:13">
      <c r="A25" s="126">
        <v>23</v>
      </c>
      <c r="B25" s="127">
        <v>6</v>
      </c>
      <c r="C25" s="222">
        <v>43596</v>
      </c>
      <c r="D25" s="128" t="s">
        <v>241</v>
      </c>
      <c r="E25" s="129">
        <v>0.4375</v>
      </c>
      <c r="F25" s="130" t="s">
        <v>342</v>
      </c>
      <c r="G25" s="130" t="s">
        <v>97</v>
      </c>
      <c r="H25" s="130" t="s">
        <v>274</v>
      </c>
      <c r="I25" s="130" t="s">
        <v>352</v>
      </c>
      <c r="J25" s="130" t="s">
        <v>350</v>
      </c>
      <c r="K25" s="125" t="s">
        <v>270</v>
      </c>
      <c r="L25" s="130" t="s">
        <v>274</v>
      </c>
      <c r="M25" s="229" t="s">
        <v>277</v>
      </c>
    </row>
    <row r="26" spans="1:13">
      <c r="A26" s="126">
        <v>24</v>
      </c>
      <c r="B26" s="127">
        <v>6</v>
      </c>
      <c r="C26" s="222">
        <v>43596</v>
      </c>
      <c r="D26" s="128" t="s">
        <v>241</v>
      </c>
      <c r="E26" s="129">
        <v>0.54166666666666663</v>
      </c>
      <c r="F26" s="130" t="s">
        <v>273</v>
      </c>
      <c r="G26" s="130" t="s">
        <v>97</v>
      </c>
      <c r="H26" s="130" t="s">
        <v>270</v>
      </c>
      <c r="I26" s="130" t="s">
        <v>352</v>
      </c>
      <c r="J26" s="130" t="s">
        <v>350</v>
      </c>
      <c r="K26" s="125" t="s">
        <v>274</v>
      </c>
      <c r="L26" s="130" t="s">
        <v>274</v>
      </c>
      <c r="M26" s="229" t="s">
        <v>277</v>
      </c>
    </row>
    <row r="27" spans="1:13">
      <c r="A27" s="126">
        <v>25</v>
      </c>
      <c r="B27" s="127">
        <v>7</v>
      </c>
      <c r="C27" s="222">
        <v>43631</v>
      </c>
      <c r="D27" s="128" t="s">
        <v>241</v>
      </c>
      <c r="E27" s="131">
        <v>0.47916666666666669</v>
      </c>
      <c r="F27" s="130" t="s">
        <v>271</v>
      </c>
      <c r="G27" s="130" t="s">
        <v>97</v>
      </c>
      <c r="H27" s="130" t="s">
        <v>270</v>
      </c>
      <c r="I27" s="130" t="s">
        <v>310</v>
      </c>
      <c r="J27" s="130" t="s">
        <v>311</v>
      </c>
      <c r="K27" s="125" t="s">
        <v>273</v>
      </c>
      <c r="L27" s="130" t="s">
        <v>273</v>
      </c>
      <c r="M27" s="229" t="s">
        <v>277</v>
      </c>
    </row>
    <row r="28" spans="1:13">
      <c r="A28" s="126">
        <v>26</v>
      </c>
      <c r="B28" s="127">
        <v>7</v>
      </c>
      <c r="C28" s="222">
        <v>43631</v>
      </c>
      <c r="D28" s="128" t="s">
        <v>241</v>
      </c>
      <c r="E28" s="129">
        <v>0.57291666666666663</v>
      </c>
      <c r="F28" s="130" t="s">
        <v>285</v>
      </c>
      <c r="G28" s="130" t="s">
        <v>97</v>
      </c>
      <c r="H28" s="130" t="s">
        <v>273</v>
      </c>
      <c r="I28" s="130" t="s">
        <v>310</v>
      </c>
      <c r="J28" s="130" t="s">
        <v>311</v>
      </c>
      <c r="K28" s="125" t="s">
        <v>271</v>
      </c>
      <c r="L28" s="130" t="s">
        <v>273</v>
      </c>
      <c r="M28" s="229" t="s">
        <v>277</v>
      </c>
    </row>
    <row r="29" spans="1:13">
      <c r="A29" s="126">
        <v>27</v>
      </c>
      <c r="B29" s="127">
        <v>7</v>
      </c>
      <c r="C29" s="222">
        <v>43631</v>
      </c>
      <c r="D29" s="128" t="s">
        <v>241</v>
      </c>
      <c r="E29" s="129">
        <v>0.4375</v>
      </c>
      <c r="F29" s="130" t="s">
        <v>344</v>
      </c>
      <c r="G29" s="130" t="s">
        <v>97</v>
      </c>
      <c r="H29" s="130" t="s">
        <v>274</v>
      </c>
      <c r="I29" s="130" t="s">
        <v>313</v>
      </c>
      <c r="J29" s="130" t="s">
        <v>353</v>
      </c>
      <c r="K29" s="125" t="s">
        <v>269</v>
      </c>
      <c r="L29" s="130" t="s">
        <v>269</v>
      </c>
      <c r="M29" s="229" t="s">
        <v>277</v>
      </c>
    </row>
    <row r="30" spans="1:13">
      <c r="A30" s="126">
        <v>28</v>
      </c>
      <c r="B30" s="127">
        <v>7</v>
      </c>
      <c r="C30" s="222">
        <v>43631</v>
      </c>
      <c r="D30" s="128" t="s">
        <v>241</v>
      </c>
      <c r="E30" s="131">
        <v>0.54166666666666663</v>
      </c>
      <c r="F30" s="130" t="s">
        <v>269</v>
      </c>
      <c r="G30" s="130" t="s">
        <v>97</v>
      </c>
      <c r="H30" s="130" t="s">
        <v>342</v>
      </c>
      <c r="I30" s="130" t="s">
        <v>313</v>
      </c>
      <c r="J30" s="130" t="s">
        <v>353</v>
      </c>
      <c r="K30" s="125" t="s">
        <v>274</v>
      </c>
      <c r="L30" s="130" t="s">
        <v>269</v>
      </c>
      <c r="M30" s="229" t="s">
        <v>277</v>
      </c>
    </row>
    <row r="31" spans="1:13">
      <c r="A31" s="126">
        <v>29</v>
      </c>
      <c r="B31" s="127">
        <v>8</v>
      </c>
      <c r="C31" s="222">
        <v>43645</v>
      </c>
      <c r="D31" s="128" t="s">
        <v>241</v>
      </c>
      <c r="E31" s="129">
        <v>0.4375</v>
      </c>
      <c r="F31" s="130" t="s">
        <v>344</v>
      </c>
      <c r="G31" s="130" t="s">
        <v>97</v>
      </c>
      <c r="H31" s="130" t="s">
        <v>273</v>
      </c>
      <c r="I31" s="130" t="s">
        <v>343</v>
      </c>
      <c r="J31" s="130" t="s">
        <v>298</v>
      </c>
      <c r="K31" s="125" t="s">
        <v>285</v>
      </c>
      <c r="L31" s="130" t="s">
        <v>285</v>
      </c>
      <c r="M31" s="229" t="s">
        <v>277</v>
      </c>
    </row>
    <row r="32" spans="1:13">
      <c r="A32" s="126">
        <v>30</v>
      </c>
      <c r="B32" s="127">
        <v>8</v>
      </c>
      <c r="C32" s="222">
        <v>43645</v>
      </c>
      <c r="D32" s="128" t="s">
        <v>241</v>
      </c>
      <c r="E32" s="129">
        <v>0.54166666666666663</v>
      </c>
      <c r="F32" s="130" t="s">
        <v>274</v>
      </c>
      <c r="G32" s="130" t="s">
        <v>97</v>
      </c>
      <c r="H32" s="130" t="s">
        <v>285</v>
      </c>
      <c r="I32" s="130" t="s">
        <v>343</v>
      </c>
      <c r="J32" s="130" t="s">
        <v>298</v>
      </c>
      <c r="K32" s="125" t="s">
        <v>273</v>
      </c>
      <c r="L32" s="130" t="s">
        <v>285</v>
      </c>
      <c r="M32" s="229" t="s">
        <v>277</v>
      </c>
    </row>
    <row r="33" spans="1:13">
      <c r="A33" s="126">
        <v>31</v>
      </c>
      <c r="B33" s="127">
        <v>8</v>
      </c>
      <c r="C33" s="222">
        <v>43645</v>
      </c>
      <c r="D33" s="128" t="s">
        <v>241</v>
      </c>
      <c r="E33" s="131">
        <v>0.4375</v>
      </c>
      <c r="F33" s="130" t="s">
        <v>342</v>
      </c>
      <c r="G33" s="130" t="s">
        <v>97</v>
      </c>
      <c r="H33" s="130" t="s">
        <v>271</v>
      </c>
      <c r="I33" s="130" t="s">
        <v>346</v>
      </c>
      <c r="J33" s="130" t="s">
        <v>354</v>
      </c>
      <c r="K33" s="125" t="s">
        <v>270</v>
      </c>
      <c r="L33" s="130" t="s">
        <v>270</v>
      </c>
      <c r="M33" s="229" t="s">
        <v>277</v>
      </c>
    </row>
    <row r="34" spans="1:13">
      <c r="A34" s="126">
        <v>32</v>
      </c>
      <c r="B34" s="127">
        <v>8</v>
      </c>
      <c r="C34" s="222">
        <v>43645</v>
      </c>
      <c r="D34" s="128" t="s">
        <v>241</v>
      </c>
      <c r="E34" s="129">
        <v>0.54166666666666663</v>
      </c>
      <c r="F34" s="130" t="s">
        <v>269</v>
      </c>
      <c r="G34" s="130" t="s">
        <v>97</v>
      </c>
      <c r="H34" s="130" t="s">
        <v>270</v>
      </c>
      <c r="I34" s="130" t="s">
        <v>346</v>
      </c>
      <c r="J34" s="130" t="s">
        <v>354</v>
      </c>
      <c r="K34" s="125" t="s">
        <v>342</v>
      </c>
      <c r="L34" s="130" t="s">
        <v>270</v>
      </c>
      <c r="M34" s="229" t="s">
        <v>277</v>
      </c>
    </row>
    <row r="35" spans="1:13">
      <c r="A35" s="126">
        <v>33</v>
      </c>
      <c r="B35" s="127">
        <v>9</v>
      </c>
      <c r="C35" s="222">
        <v>43652</v>
      </c>
      <c r="D35" s="128" t="s">
        <v>241</v>
      </c>
      <c r="E35" s="129">
        <v>0.4375</v>
      </c>
      <c r="F35" s="130" t="s">
        <v>270</v>
      </c>
      <c r="G35" s="130" t="s">
        <v>97</v>
      </c>
      <c r="H35" s="130" t="s">
        <v>342</v>
      </c>
      <c r="I35" s="130" t="s">
        <v>346</v>
      </c>
      <c r="J35" s="130" t="s">
        <v>354</v>
      </c>
      <c r="K35" s="125" t="s">
        <v>271</v>
      </c>
      <c r="L35" s="130" t="s">
        <v>270</v>
      </c>
      <c r="M35" s="229" t="s">
        <v>277</v>
      </c>
    </row>
    <row r="36" spans="1:13">
      <c r="A36" s="126">
        <v>34</v>
      </c>
      <c r="B36" s="127">
        <v>9</v>
      </c>
      <c r="C36" s="222">
        <v>43652</v>
      </c>
      <c r="D36" s="128" t="s">
        <v>241</v>
      </c>
      <c r="E36" s="131">
        <v>0.54166666666666663</v>
      </c>
      <c r="F36" s="130" t="s">
        <v>271</v>
      </c>
      <c r="G36" s="130" t="s">
        <v>97</v>
      </c>
      <c r="H36" s="130" t="s">
        <v>269</v>
      </c>
      <c r="I36" s="130" t="s">
        <v>346</v>
      </c>
      <c r="J36" s="130" t="s">
        <v>354</v>
      </c>
      <c r="K36" s="125" t="s">
        <v>270</v>
      </c>
      <c r="L36" s="130" t="s">
        <v>270</v>
      </c>
      <c r="M36" s="229" t="s">
        <v>277</v>
      </c>
    </row>
    <row r="37" spans="1:13">
      <c r="A37" s="126">
        <v>35</v>
      </c>
      <c r="B37" s="127">
        <v>9</v>
      </c>
      <c r="C37" s="222">
        <v>43652</v>
      </c>
      <c r="D37" s="128" t="s">
        <v>241</v>
      </c>
      <c r="E37" s="129">
        <v>0.5625</v>
      </c>
      <c r="F37" s="130" t="s">
        <v>285</v>
      </c>
      <c r="G37" s="130" t="s">
        <v>97</v>
      </c>
      <c r="H37" s="130" t="s">
        <v>344</v>
      </c>
      <c r="I37" s="130" t="s">
        <v>313</v>
      </c>
      <c r="J37" s="130" t="s">
        <v>348</v>
      </c>
      <c r="K37" s="125" t="s">
        <v>273</v>
      </c>
      <c r="L37" s="130" t="s">
        <v>344</v>
      </c>
      <c r="M37" s="229" t="s">
        <v>277</v>
      </c>
    </row>
    <row r="38" spans="1:13">
      <c r="A38" s="126">
        <v>36</v>
      </c>
      <c r="B38" s="127">
        <v>9</v>
      </c>
      <c r="C38" s="222">
        <v>43652</v>
      </c>
      <c r="D38" s="128" t="s">
        <v>241</v>
      </c>
      <c r="E38" s="129">
        <v>0.65625</v>
      </c>
      <c r="F38" s="130" t="s">
        <v>273</v>
      </c>
      <c r="G38" s="130" t="s">
        <v>97</v>
      </c>
      <c r="H38" s="130" t="s">
        <v>274</v>
      </c>
      <c r="I38" s="130" t="s">
        <v>313</v>
      </c>
      <c r="J38" s="130" t="s">
        <v>348</v>
      </c>
      <c r="K38" s="125" t="s">
        <v>344</v>
      </c>
      <c r="L38" s="130" t="s">
        <v>344</v>
      </c>
      <c r="M38" s="229" t="s">
        <v>277</v>
      </c>
    </row>
    <row r="39" spans="1:13">
      <c r="A39" s="126">
        <v>37</v>
      </c>
      <c r="B39" s="127">
        <v>10</v>
      </c>
      <c r="C39" s="222">
        <v>43659</v>
      </c>
      <c r="D39" s="128" t="s">
        <v>241</v>
      </c>
      <c r="E39" s="131">
        <v>0.4375</v>
      </c>
      <c r="F39" s="130" t="s">
        <v>342</v>
      </c>
      <c r="G39" s="130" t="s">
        <v>97</v>
      </c>
      <c r="H39" s="130" t="s">
        <v>285</v>
      </c>
      <c r="I39" s="130" t="s">
        <v>305</v>
      </c>
      <c r="J39" s="130" t="s">
        <v>306</v>
      </c>
      <c r="K39" s="125" t="s">
        <v>271</v>
      </c>
      <c r="L39" s="130" t="s">
        <v>342</v>
      </c>
      <c r="M39" s="229" t="s">
        <v>277</v>
      </c>
    </row>
    <row r="40" spans="1:13">
      <c r="A40" s="126">
        <v>38</v>
      </c>
      <c r="B40" s="127">
        <v>10</v>
      </c>
      <c r="C40" s="222">
        <v>43659</v>
      </c>
      <c r="D40" s="128" t="s">
        <v>241</v>
      </c>
      <c r="E40" s="129">
        <v>0.54166666666666663</v>
      </c>
      <c r="F40" s="130" t="s">
        <v>274</v>
      </c>
      <c r="G40" s="130" t="s">
        <v>97</v>
      </c>
      <c r="H40" s="130" t="s">
        <v>271</v>
      </c>
      <c r="I40" s="130" t="s">
        <v>305</v>
      </c>
      <c r="J40" s="130" t="s">
        <v>306</v>
      </c>
      <c r="K40" s="125" t="s">
        <v>342</v>
      </c>
      <c r="L40" s="130" t="s">
        <v>342</v>
      </c>
      <c r="M40" s="229" t="s">
        <v>277</v>
      </c>
    </row>
    <row r="41" spans="1:13">
      <c r="A41" s="126">
        <v>39</v>
      </c>
      <c r="B41" s="127">
        <v>10</v>
      </c>
      <c r="C41" s="222">
        <v>43659</v>
      </c>
      <c r="D41" s="128" t="s">
        <v>241</v>
      </c>
      <c r="E41" s="129">
        <v>0.39583333333333331</v>
      </c>
      <c r="F41" s="130" t="s">
        <v>344</v>
      </c>
      <c r="G41" s="130" t="s">
        <v>97</v>
      </c>
      <c r="H41" s="130" t="s">
        <v>270</v>
      </c>
      <c r="I41" s="130" t="s">
        <v>313</v>
      </c>
      <c r="J41" s="130" t="s">
        <v>348</v>
      </c>
      <c r="K41" s="125" t="s">
        <v>269</v>
      </c>
      <c r="L41" s="130" t="s">
        <v>269</v>
      </c>
      <c r="M41" s="229" t="s">
        <v>277</v>
      </c>
    </row>
    <row r="42" spans="1:13">
      <c r="A42" s="126">
        <v>40</v>
      </c>
      <c r="B42" s="127">
        <v>10</v>
      </c>
      <c r="C42" s="222">
        <v>43659</v>
      </c>
      <c r="D42" s="128" t="s">
        <v>241</v>
      </c>
      <c r="E42" s="131">
        <v>0.48958333333333331</v>
      </c>
      <c r="F42" s="130" t="s">
        <v>269</v>
      </c>
      <c r="G42" s="130" t="s">
        <v>97</v>
      </c>
      <c r="H42" s="130" t="s">
        <v>273</v>
      </c>
      <c r="I42" s="130" t="s">
        <v>313</v>
      </c>
      <c r="J42" s="130" t="s">
        <v>348</v>
      </c>
      <c r="K42" s="125" t="s">
        <v>344</v>
      </c>
      <c r="L42" s="130" t="s">
        <v>269</v>
      </c>
      <c r="M42" s="229" t="s">
        <v>277</v>
      </c>
    </row>
    <row r="43" spans="1:13">
      <c r="A43" s="126">
        <v>41</v>
      </c>
      <c r="B43" s="127">
        <v>11</v>
      </c>
      <c r="C43" s="222">
        <v>43701</v>
      </c>
      <c r="D43" s="128" t="s">
        <v>241</v>
      </c>
      <c r="E43" s="129">
        <v>0.4375</v>
      </c>
      <c r="F43" s="130" t="s">
        <v>273</v>
      </c>
      <c r="G43" s="130" t="s">
        <v>97</v>
      </c>
      <c r="H43" s="130" t="s">
        <v>342</v>
      </c>
      <c r="I43" s="130" t="s">
        <v>313</v>
      </c>
      <c r="J43" s="130" t="s">
        <v>353</v>
      </c>
      <c r="K43" s="125" t="s">
        <v>269</v>
      </c>
      <c r="L43" s="130" t="s">
        <v>342</v>
      </c>
      <c r="M43" s="229" t="s">
        <v>277</v>
      </c>
    </row>
    <row r="44" spans="1:13">
      <c r="A44" s="126">
        <v>42</v>
      </c>
      <c r="B44" s="127">
        <v>11</v>
      </c>
      <c r="C44" s="222">
        <v>43701</v>
      </c>
      <c r="D44" s="128" t="s">
        <v>241</v>
      </c>
      <c r="E44" s="129">
        <v>0.54166666666666663</v>
      </c>
      <c r="F44" s="130" t="s">
        <v>285</v>
      </c>
      <c r="G44" s="130" t="s">
        <v>97</v>
      </c>
      <c r="H44" s="130" t="s">
        <v>269</v>
      </c>
      <c r="I44" s="130" t="s">
        <v>313</v>
      </c>
      <c r="J44" s="130" t="s">
        <v>353</v>
      </c>
      <c r="K44" s="125" t="s">
        <v>342</v>
      </c>
      <c r="L44" s="130" t="s">
        <v>342</v>
      </c>
      <c r="M44" s="229" t="s">
        <v>277</v>
      </c>
    </row>
    <row r="45" spans="1:13">
      <c r="A45" s="208">
        <v>43</v>
      </c>
      <c r="B45" s="209">
        <v>11</v>
      </c>
      <c r="C45" s="223">
        <v>43701</v>
      </c>
      <c r="D45" s="210" t="s">
        <v>241</v>
      </c>
      <c r="E45" s="211">
        <v>0.4375</v>
      </c>
      <c r="F45" s="212" t="s">
        <v>271</v>
      </c>
      <c r="G45" s="212" t="s">
        <v>97</v>
      </c>
      <c r="H45" s="212" t="s">
        <v>344</v>
      </c>
      <c r="I45" s="212" t="s">
        <v>346</v>
      </c>
      <c r="J45" s="212" t="s">
        <v>355</v>
      </c>
      <c r="K45" s="211" t="s">
        <v>270</v>
      </c>
      <c r="L45" s="212" t="s">
        <v>270</v>
      </c>
      <c r="M45" s="229" t="s">
        <v>277</v>
      </c>
    </row>
    <row r="46" spans="1:13">
      <c r="A46" s="208">
        <v>44</v>
      </c>
      <c r="B46" s="209">
        <v>11</v>
      </c>
      <c r="C46" s="224">
        <v>43701</v>
      </c>
      <c r="D46" s="213" t="s">
        <v>241</v>
      </c>
      <c r="E46" s="214">
        <v>0.54166666666666663</v>
      </c>
      <c r="F46" s="212" t="s">
        <v>270</v>
      </c>
      <c r="G46" s="212" t="s">
        <v>97</v>
      </c>
      <c r="H46" s="212" t="s">
        <v>274</v>
      </c>
      <c r="I46" s="212" t="s">
        <v>346</v>
      </c>
      <c r="J46" s="212" t="s">
        <v>356</v>
      </c>
      <c r="K46" s="211" t="s">
        <v>271</v>
      </c>
      <c r="L46" s="212" t="s">
        <v>270</v>
      </c>
      <c r="M46" s="229" t="s">
        <v>277</v>
      </c>
    </row>
    <row r="47" spans="1:13">
      <c r="A47" s="208">
        <v>45</v>
      </c>
      <c r="B47" s="209">
        <v>12</v>
      </c>
      <c r="C47" s="224">
        <v>43708</v>
      </c>
      <c r="D47" s="213" t="s">
        <v>241</v>
      </c>
      <c r="E47" s="214">
        <v>0.4375</v>
      </c>
      <c r="F47" s="212" t="s">
        <v>285</v>
      </c>
      <c r="G47" s="212" t="s">
        <v>97</v>
      </c>
      <c r="H47" s="212" t="s">
        <v>270</v>
      </c>
      <c r="I47" s="212" t="s">
        <v>316</v>
      </c>
      <c r="J47" s="212" t="s">
        <v>351</v>
      </c>
      <c r="K47" s="211" t="s">
        <v>271</v>
      </c>
      <c r="L47" s="212" t="s">
        <v>271</v>
      </c>
      <c r="M47" s="229" t="s">
        <v>277</v>
      </c>
    </row>
    <row r="48" spans="1:13">
      <c r="A48" s="208">
        <v>46</v>
      </c>
      <c r="B48" s="209">
        <v>12</v>
      </c>
      <c r="C48" s="224">
        <v>43708</v>
      </c>
      <c r="D48" s="213" t="s">
        <v>241</v>
      </c>
      <c r="E48" s="214">
        <v>0.54166666666666663</v>
      </c>
      <c r="F48" s="212" t="s">
        <v>273</v>
      </c>
      <c r="G48" s="212" t="s">
        <v>97</v>
      </c>
      <c r="H48" s="212" t="s">
        <v>271</v>
      </c>
      <c r="I48" s="212" t="s">
        <v>316</v>
      </c>
      <c r="J48" s="212" t="s">
        <v>351</v>
      </c>
      <c r="K48" s="211" t="s">
        <v>285</v>
      </c>
      <c r="L48" s="212" t="s">
        <v>271</v>
      </c>
      <c r="M48" s="229" t="s">
        <v>277</v>
      </c>
    </row>
    <row r="49" spans="1:13">
      <c r="A49" s="208">
        <v>47</v>
      </c>
      <c r="B49" s="209">
        <v>12</v>
      </c>
      <c r="C49" s="224">
        <v>43708</v>
      </c>
      <c r="D49" s="213" t="s">
        <v>241</v>
      </c>
      <c r="E49" s="214">
        <v>0.38541666666666669</v>
      </c>
      <c r="F49" s="212" t="s">
        <v>269</v>
      </c>
      <c r="G49" s="212" t="s">
        <v>97</v>
      </c>
      <c r="H49" s="212" t="s">
        <v>274</v>
      </c>
      <c r="I49" s="212" t="s">
        <v>313</v>
      </c>
      <c r="J49" s="212" t="s">
        <v>314</v>
      </c>
      <c r="K49" s="211" t="s">
        <v>342</v>
      </c>
      <c r="L49" s="212" t="s">
        <v>274</v>
      </c>
      <c r="M49" s="229" t="s">
        <v>277</v>
      </c>
    </row>
    <row r="50" spans="1:13">
      <c r="A50" s="208">
        <v>48</v>
      </c>
      <c r="B50" s="209">
        <v>12</v>
      </c>
      <c r="C50" s="223">
        <v>43708</v>
      </c>
      <c r="D50" s="210" t="s">
        <v>241</v>
      </c>
      <c r="E50" s="211">
        <v>0.48958333333333331</v>
      </c>
      <c r="F50" s="212" t="s">
        <v>342</v>
      </c>
      <c r="G50" s="212" t="s">
        <v>97</v>
      </c>
      <c r="H50" s="212" t="s">
        <v>344</v>
      </c>
      <c r="I50" s="212" t="s">
        <v>313</v>
      </c>
      <c r="J50" s="212" t="s">
        <v>314</v>
      </c>
      <c r="K50" s="211" t="s">
        <v>274</v>
      </c>
      <c r="L50" s="212" t="s">
        <v>274</v>
      </c>
      <c r="M50" s="229" t="s">
        <v>277</v>
      </c>
    </row>
    <row r="51" spans="1:13">
      <c r="A51" s="208">
        <v>49</v>
      </c>
      <c r="B51" s="209">
        <v>13</v>
      </c>
      <c r="C51" s="223">
        <v>43722</v>
      </c>
      <c r="D51" s="210" t="s">
        <v>241</v>
      </c>
      <c r="E51" s="211">
        <v>0.39583333333333331</v>
      </c>
      <c r="F51" s="212" t="s">
        <v>274</v>
      </c>
      <c r="G51" s="212" t="s">
        <v>97</v>
      </c>
      <c r="H51" s="212" t="s">
        <v>342</v>
      </c>
      <c r="I51" s="212" t="s">
        <v>310</v>
      </c>
      <c r="J51" s="212" t="s">
        <v>311</v>
      </c>
      <c r="K51" s="211" t="s">
        <v>269</v>
      </c>
      <c r="L51" s="212" t="s">
        <v>274</v>
      </c>
      <c r="M51" s="229" t="s">
        <v>277</v>
      </c>
    </row>
    <row r="52" spans="1:13">
      <c r="A52" s="208">
        <v>50</v>
      </c>
      <c r="B52" s="209">
        <v>13</v>
      </c>
      <c r="C52" s="223">
        <v>43722</v>
      </c>
      <c r="D52" s="210" t="s">
        <v>241</v>
      </c>
      <c r="E52" s="211">
        <v>0.48958333333333331</v>
      </c>
      <c r="F52" s="212" t="s">
        <v>344</v>
      </c>
      <c r="G52" s="212" t="s">
        <v>97</v>
      </c>
      <c r="H52" s="212" t="s">
        <v>269</v>
      </c>
      <c r="I52" s="212" t="s">
        <v>310</v>
      </c>
      <c r="J52" s="212" t="s">
        <v>311</v>
      </c>
      <c r="K52" s="211" t="s">
        <v>274</v>
      </c>
      <c r="L52" s="212" t="s">
        <v>274</v>
      </c>
      <c r="M52" s="229" t="s">
        <v>277</v>
      </c>
    </row>
    <row r="53" spans="1:13">
      <c r="A53" s="208">
        <v>51</v>
      </c>
      <c r="B53" s="209">
        <v>13</v>
      </c>
      <c r="C53" s="223">
        <v>43722</v>
      </c>
      <c r="D53" s="210" t="s">
        <v>241</v>
      </c>
      <c r="E53" s="211">
        <v>0.4375</v>
      </c>
      <c r="F53" s="212" t="s">
        <v>271</v>
      </c>
      <c r="G53" s="212" t="s">
        <v>97</v>
      </c>
      <c r="H53" s="212" t="s">
        <v>285</v>
      </c>
      <c r="I53" s="212" t="s">
        <v>343</v>
      </c>
      <c r="J53" s="212" t="s">
        <v>298</v>
      </c>
      <c r="K53" s="211" t="s">
        <v>273</v>
      </c>
      <c r="L53" s="212" t="s">
        <v>285</v>
      </c>
      <c r="M53" s="229" t="s">
        <v>277</v>
      </c>
    </row>
    <row r="54" spans="1:13">
      <c r="A54" s="208">
        <v>52</v>
      </c>
      <c r="B54" s="209">
        <v>13</v>
      </c>
      <c r="C54" s="223">
        <v>43722</v>
      </c>
      <c r="D54" s="210" t="s">
        <v>241</v>
      </c>
      <c r="E54" s="211">
        <v>0.54166666666666663</v>
      </c>
      <c r="F54" s="212" t="s">
        <v>270</v>
      </c>
      <c r="G54" s="212" t="s">
        <v>97</v>
      </c>
      <c r="H54" s="212" t="s">
        <v>273</v>
      </c>
      <c r="I54" s="212" t="s">
        <v>343</v>
      </c>
      <c r="J54" s="212" t="s">
        <v>298</v>
      </c>
      <c r="K54" s="211" t="s">
        <v>285</v>
      </c>
      <c r="L54" s="212" t="s">
        <v>285</v>
      </c>
      <c r="M54" s="229" t="s">
        <v>277</v>
      </c>
    </row>
    <row r="55" spans="1:13">
      <c r="A55" s="208">
        <v>53</v>
      </c>
      <c r="B55" s="209">
        <v>14</v>
      </c>
      <c r="C55" s="223">
        <v>43729</v>
      </c>
      <c r="D55" s="210" t="s">
        <v>241</v>
      </c>
      <c r="E55" s="211">
        <v>0.42708333333333331</v>
      </c>
      <c r="F55" s="212" t="s">
        <v>342</v>
      </c>
      <c r="G55" s="212" t="s">
        <v>97</v>
      </c>
      <c r="H55" s="212" t="s">
        <v>269</v>
      </c>
      <c r="I55" s="212" t="s">
        <v>313</v>
      </c>
      <c r="J55" s="212" t="s">
        <v>314</v>
      </c>
      <c r="K55" s="211" t="s">
        <v>274</v>
      </c>
      <c r="L55" s="212" t="s">
        <v>342</v>
      </c>
      <c r="M55" s="229" t="s">
        <v>277</v>
      </c>
    </row>
    <row r="56" spans="1:13">
      <c r="A56" s="208">
        <v>54</v>
      </c>
      <c r="B56" s="209">
        <v>14</v>
      </c>
      <c r="C56" s="223">
        <v>43729</v>
      </c>
      <c r="D56" s="210" t="s">
        <v>241</v>
      </c>
      <c r="E56" s="211">
        <v>0.53125</v>
      </c>
      <c r="F56" s="212" t="s">
        <v>274</v>
      </c>
      <c r="G56" s="212" t="s">
        <v>97</v>
      </c>
      <c r="H56" s="212" t="s">
        <v>344</v>
      </c>
      <c r="I56" s="212" t="s">
        <v>313</v>
      </c>
      <c r="J56" s="212" t="s">
        <v>314</v>
      </c>
      <c r="K56" s="211" t="s">
        <v>342</v>
      </c>
      <c r="L56" s="212" t="s">
        <v>342</v>
      </c>
      <c r="M56" s="229" t="s">
        <v>277</v>
      </c>
    </row>
    <row r="57" spans="1:13">
      <c r="A57" s="208">
        <v>55</v>
      </c>
      <c r="B57" s="209">
        <v>14</v>
      </c>
      <c r="C57" s="223">
        <v>43729</v>
      </c>
      <c r="D57" s="210" t="s">
        <v>241</v>
      </c>
      <c r="E57" s="211">
        <v>0.4375</v>
      </c>
      <c r="F57" s="212" t="s">
        <v>270</v>
      </c>
      <c r="G57" s="212" t="s">
        <v>97</v>
      </c>
      <c r="H57" s="212" t="s">
        <v>271</v>
      </c>
      <c r="I57" s="212" t="s">
        <v>346</v>
      </c>
      <c r="J57" s="212" t="s">
        <v>356</v>
      </c>
      <c r="K57" s="211" t="s">
        <v>285</v>
      </c>
      <c r="L57" s="212" t="s">
        <v>270</v>
      </c>
      <c r="M57" s="229" t="s">
        <v>277</v>
      </c>
    </row>
    <row r="58" spans="1:13">
      <c r="A58" s="208">
        <v>56</v>
      </c>
      <c r="B58" s="209">
        <v>14</v>
      </c>
      <c r="C58" s="223">
        <v>43729</v>
      </c>
      <c r="D58" s="210" t="s">
        <v>241</v>
      </c>
      <c r="E58" s="211">
        <v>0.54166666666666663</v>
      </c>
      <c r="F58" s="212" t="s">
        <v>273</v>
      </c>
      <c r="G58" s="212" t="s">
        <v>97</v>
      </c>
      <c r="H58" s="212" t="s">
        <v>285</v>
      </c>
      <c r="I58" s="212" t="s">
        <v>346</v>
      </c>
      <c r="J58" s="212" t="s">
        <v>356</v>
      </c>
      <c r="K58" s="211" t="s">
        <v>270</v>
      </c>
      <c r="L58" s="212" t="s">
        <v>270</v>
      </c>
      <c r="M58" s="229" t="s">
        <v>277</v>
      </c>
    </row>
    <row r="59" spans="1:13">
      <c r="A59" s="208">
        <v>57</v>
      </c>
      <c r="B59" s="209">
        <v>1</v>
      </c>
      <c r="C59" s="223">
        <v>43568</v>
      </c>
      <c r="D59" s="210" t="s">
        <v>241</v>
      </c>
      <c r="E59" s="211">
        <v>0.41666666666666669</v>
      </c>
      <c r="F59" s="212" t="s">
        <v>281</v>
      </c>
      <c r="G59" s="212" t="s">
        <v>97</v>
      </c>
      <c r="H59" s="212" t="s">
        <v>357</v>
      </c>
      <c r="I59" s="212" t="s">
        <v>358</v>
      </c>
      <c r="J59" s="212" t="s">
        <v>359</v>
      </c>
      <c r="K59" s="211" t="s">
        <v>360</v>
      </c>
      <c r="L59" s="212" t="s">
        <v>281</v>
      </c>
      <c r="M59" s="230" t="s">
        <v>283</v>
      </c>
    </row>
    <row r="60" spans="1:13">
      <c r="A60" s="208">
        <v>58</v>
      </c>
      <c r="B60" s="209">
        <v>1</v>
      </c>
      <c r="C60" s="223">
        <v>43568</v>
      </c>
      <c r="D60" s="210" t="s">
        <v>241</v>
      </c>
      <c r="E60" s="211">
        <v>0.51041666666666663</v>
      </c>
      <c r="F60" s="212" t="s">
        <v>272</v>
      </c>
      <c r="G60" s="212" t="s">
        <v>97</v>
      </c>
      <c r="H60" s="212" t="s">
        <v>288</v>
      </c>
      <c r="I60" s="212" t="s">
        <v>358</v>
      </c>
      <c r="J60" s="212" t="s">
        <v>359</v>
      </c>
      <c r="K60" s="211" t="s">
        <v>361</v>
      </c>
      <c r="L60" s="212" t="s">
        <v>281</v>
      </c>
      <c r="M60" s="230" t="s">
        <v>283</v>
      </c>
    </row>
    <row r="61" spans="1:13">
      <c r="A61" s="208">
        <v>59</v>
      </c>
      <c r="B61" s="209">
        <v>1</v>
      </c>
      <c r="C61" s="223">
        <v>43568</v>
      </c>
      <c r="D61" s="210" t="s">
        <v>241</v>
      </c>
      <c r="E61" s="211">
        <v>0.60416666666666663</v>
      </c>
      <c r="F61" s="212" t="s">
        <v>268</v>
      </c>
      <c r="G61" s="212" t="s">
        <v>97</v>
      </c>
      <c r="H61" s="212" t="s">
        <v>303</v>
      </c>
      <c r="I61" s="212" t="s">
        <v>358</v>
      </c>
      <c r="J61" s="212" t="s">
        <v>359</v>
      </c>
      <c r="K61" s="211" t="s">
        <v>362</v>
      </c>
      <c r="L61" s="212" t="s">
        <v>363</v>
      </c>
      <c r="M61" s="230" t="s">
        <v>283</v>
      </c>
    </row>
    <row r="62" spans="1:13">
      <c r="A62" s="208">
        <v>60</v>
      </c>
      <c r="B62" s="209">
        <v>1</v>
      </c>
      <c r="C62" s="223">
        <v>43568</v>
      </c>
      <c r="D62" s="210" t="s">
        <v>241</v>
      </c>
      <c r="E62" s="211">
        <v>0.69791666666666663</v>
      </c>
      <c r="F62" s="212" t="s">
        <v>279</v>
      </c>
      <c r="G62" s="212" t="s">
        <v>97</v>
      </c>
      <c r="H62" s="212" t="s">
        <v>321</v>
      </c>
      <c r="I62" s="212" t="s">
        <v>358</v>
      </c>
      <c r="J62" s="212" t="s">
        <v>359</v>
      </c>
      <c r="K62" s="211" t="s">
        <v>364</v>
      </c>
      <c r="L62" s="212" t="s">
        <v>363</v>
      </c>
      <c r="M62" s="230" t="s">
        <v>283</v>
      </c>
    </row>
    <row r="63" spans="1:13">
      <c r="A63" s="208">
        <v>61</v>
      </c>
      <c r="B63" s="209">
        <v>2</v>
      </c>
      <c r="C63" s="223">
        <v>43575</v>
      </c>
      <c r="D63" s="210" t="s">
        <v>241</v>
      </c>
      <c r="E63" s="211">
        <v>0.39583333333333331</v>
      </c>
      <c r="F63" s="212" t="s">
        <v>321</v>
      </c>
      <c r="G63" s="212" t="s">
        <v>97</v>
      </c>
      <c r="H63" s="212" t="s">
        <v>272</v>
      </c>
      <c r="I63" s="212" t="s">
        <v>310</v>
      </c>
      <c r="J63" s="212" t="s">
        <v>311</v>
      </c>
      <c r="K63" s="211" t="s">
        <v>365</v>
      </c>
      <c r="L63" s="212" t="s">
        <v>366</v>
      </c>
      <c r="M63" s="230" t="s">
        <v>283</v>
      </c>
    </row>
    <row r="64" spans="1:13">
      <c r="A64" s="208">
        <v>62</v>
      </c>
      <c r="B64" s="209">
        <v>2</v>
      </c>
      <c r="C64" s="223">
        <v>43575</v>
      </c>
      <c r="D64" s="210" t="s">
        <v>241</v>
      </c>
      <c r="E64" s="211">
        <v>0.48958333333333331</v>
      </c>
      <c r="F64" s="212" t="s">
        <v>303</v>
      </c>
      <c r="G64" s="212" t="s">
        <v>97</v>
      </c>
      <c r="H64" s="212" t="s">
        <v>281</v>
      </c>
      <c r="I64" s="212" t="s">
        <v>310</v>
      </c>
      <c r="J64" s="212" t="s">
        <v>311</v>
      </c>
      <c r="K64" s="211" t="s">
        <v>367</v>
      </c>
      <c r="L64" s="212" t="s">
        <v>366</v>
      </c>
      <c r="M64" s="230" t="s">
        <v>283</v>
      </c>
    </row>
    <row r="65" spans="1:13">
      <c r="A65" s="208">
        <v>63</v>
      </c>
      <c r="B65" s="209">
        <v>2</v>
      </c>
      <c r="C65" s="223">
        <v>43575</v>
      </c>
      <c r="D65" s="210" t="s">
        <v>241</v>
      </c>
      <c r="E65" s="211">
        <v>0.4375</v>
      </c>
      <c r="F65" s="212" t="s">
        <v>357</v>
      </c>
      <c r="G65" s="212" t="s">
        <v>97</v>
      </c>
      <c r="H65" s="212" t="s">
        <v>268</v>
      </c>
      <c r="I65" s="212" t="s">
        <v>305</v>
      </c>
      <c r="J65" s="212" t="s">
        <v>306</v>
      </c>
      <c r="K65" s="211" t="s">
        <v>360</v>
      </c>
      <c r="L65" s="212" t="s">
        <v>368</v>
      </c>
      <c r="M65" s="230" t="s">
        <v>283</v>
      </c>
    </row>
    <row r="66" spans="1:13">
      <c r="A66" s="208">
        <v>64</v>
      </c>
      <c r="B66" s="209">
        <v>2</v>
      </c>
      <c r="C66" s="223">
        <v>43575</v>
      </c>
      <c r="D66" s="210" t="s">
        <v>241</v>
      </c>
      <c r="E66" s="211">
        <v>0.54166666666666663</v>
      </c>
      <c r="F66" s="212" t="s">
        <v>288</v>
      </c>
      <c r="G66" s="212" t="s">
        <v>97</v>
      </c>
      <c r="H66" s="212" t="s">
        <v>279</v>
      </c>
      <c r="I66" s="212" t="s">
        <v>305</v>
      </c>
      <c r="J66" s="212" t="s">
        <v>306</v>
      </c>
      <c r="K66" s="211" t="s">
        <v>361</v>
      </c>
      <c r="L66" s="212" t="s">
        <v>368</v>
      </c>
      <c r="M66" s="230" t="s">
        <v>283</v>
      </c>
    </row>
    <row r="67" spans="1:13">
      <c r="A67" s="208">
        <v>65</v>
      </c>
      <c r="B67" s="209">
        <v>3</v>
      </c>
      <c r="C67" s="223">
        <v>43582</v>
      </c>
      <c r="D67" s="210" t="s">
        <v>241</v>
      </c>
      <c r="E67" s="211">
        <v>0.41666666666666669</v>
      </c>
      <c r="F67" s="212" t="s">
        <v>281</v>
      </c>
      <c r="G67" s="212" t="s">
        <v>97</v>
      </c>
      <c r="H67" s="212" t="s">
        <v>288</v>
      </c>
      <c r="I67" s="212" t="s">
        <v>358</v>
      </c>
      <c r="J67" s="212" t="s">
        <v>359</v>
      </c>
      <c r="K67" s="211" t="s">
        <v>364</v>
      </c>
      <c r="L67" s="212" t="s">
        <v>369</v>
      </c>
      <c r="M67" s="230" t="s">
        <v>283</v>
      </c>
    </row>
    <row r="68" spans="1:13">
      <c r="A68" s="208">
        <v>66</v>
      </c>
      <c r="B68" s="209">
        <v>3</v>
      </c>
      <c r="C68" s="223">
        <v>43582</v>
      </c>
      <c r="D68" s="210" t="s">
        <v>241</v>
      </c>
      <c r="E68" s="211">
        <v>0.51041666666666663</v>
      </c>
      <c r="F68" s="212" t="s">
        <v>268</v>
      </c>
      <c r="G68" s="212" t="s">
        <v>97</v>
      </c>
      <c r="H68" s="212" t="s">
        <v>321</v>
      </c>
      <c r="I68" s="212" t="s">
        <v>358</v>
      </c>
      <c r="J68" s="212" t="s">
        <v>359</v>
      </c>
      <c r="K68" s="211" t="s">
        <v>362</v>
      </c>
      <c r="L68" s="212" t="s">
        <v>369</v>
      </c>
      <c r="M68" s="230" t="s">
        <v>283</v>
      </c>
    </row>
    <row r="69" spans="1:13">
      <c r="A69" s="208">
        <v>67</v>
      </c>
      <c r="B69" s="209">
        <v>3</v>
      </c>
      <c r="C69" s="223">
        <v>43582</v>
      </c>
      <c r="D69" s="210" t="s">
        <v>241</v>
      </c>
      <c r="E69" s="211">
        <v>0.60416666666666663</v>
      </c>
      <c r="F69" s="212" t="s">
        <v>279</v>
      </c>
      <c r="G69" s="212" t="s">
        <v>97</v>
      </c>
      <c r="H69" s="212" t="s">
        <v>303</v>
      </c>
      <c r="I69" s="212" t="s">
        <v>358</v>
      </c>
      <c r="J69" s="212" t="s">
        <v>359</v>
      </c>
      <c r="K69" s="211" t="s">
        <v>367</v>
      </c>
      <c r="L69" s="212" t="s">
        <v>370</v>
      </c>
      <c r="M69" s="230" t="s">
        <v>283</v>
      </c>
    </row>
    <row r="70" spans="1:13">
      <c r="A70" s="208">
        <v>68</v>
      </c>
      <c r="B70" s="209">
        <v>3</v>
      </c>
      <c r="C70" s="223">
        <v>43582</v>
      </c>
      <c r="D70" s="210" t="s">
        <v>241</v>
      </c>
      <c r="E70" s="211">
        <v>0.69791666666666663</v>
      </c>
      <c r="F70" s="212" t="s">
        <v>272</v>
      </c>
      <c r="G70" s="212" t="s">
        <v>97</v>
      </c>
      <c r="H70" s="212" t="s">
        <v>357</v>
      </c>
      <c r="I70" s="212" t="s">
        <v>358</v>
      </c>
      <c r="J70" s="212" t="s">
        <v>359</v>
      </c>
      <c r="K70" s="211" t="s">
        <v>365</v>
      </c>
      <c r="L70" s="212" t="s">
        <v>370</v>
      </c>
      <c r="M70" s="230" t="s">
        <v>283</v>
      </c>
    </row>
    <row r="71" spans="1:13">
      <c r="A71" s="208">
        <v>69</v>
      </c>
      <c r="B71" s="209">
        <v>4</v>
      </c>
      <c r="C71" s="223">
        <v>43588</v>
      </c>
      <c r="D71" s="210" t="s">
        <v>323</v>
      </c>
      <c r="E71" s="211">
        <v>0.4375</v>
      </c>
      <c r="F71" s="212" t="s">
        <v>288</v>
      </c>
      <c r="G71" s="212" t="s">
        <v>97</v>
      </c>
      <c r="H71" s="212" t="s">
        <v>268</v>
      </c>
      <c r="I71" s="212" t="s">
        <v>305</v>
      </c>
      <c r="J71" s="212" t="s">
        <v>306</v>
      </c>
      <c r="K71" s="211" t="s">
        <v>365</v>
      </c>
      <c r="L71" s="212" t="s">
        <v>371</v>
      </c>
      <c r="M71" s="230" t="s">
        <v>283</v>
      </c>
    </row>
    <row r="72" spans="1:13">
      <c r="A72" s="208">
        <v>70</v>
      </c>
      <c r="B72" s="209">
        <v>4</v>
      </c>
      <c r="C72" s="223">
        <v>43588</v>
      </c>
      <c r="D72" s="210" t="s">
        <v>323</v>
      </c>
      <c r="E72" s="211">
        <v>0.54166666666666663</v>
      </c>
      <c r="F72" s="212" t="s">
        <v>303</v>
      </c>
      <c r="G72" s="212" t="s">
        <v>97</v>
      </c>
      <c r="H72" s="212" t="s">
        <v>272</v>
      </c>
      <c r="I72" s="212" t="s">
        <v>305</v>
      </c>
      <c r="J72" s="212" t="s">
        <v>306</v>
      </c>
      <c r="K72" s="211" t="s">
        <v>360</v>
      </c>
      <c r="L72" s="212" t="s">
        <v>371</v>
      </c>
      <c r="M72" s="230" t="s">
        <v>283</v>
      </c>
    </row>
    <row r="73" spans="1:13">
      <c r="A73" s="208">
        <v>71</v>
      </c>
      <c r="B73" s="209">
        <v>4</v>
      </c>
      <c r="C73" s="223">
        <v>43588</v>
      </c>
      <c r="D73" s="210" t="s">
        <v>323</v>
      </c>
      <c r="E73" s="211">
        <v>0.4375</v>
      </c>
      <c r="F73" s="212" t="s">
        <v>321</v>
      </c>
      <c r="G73" s="212" t="s">
        <v>97</v>
      </c>
      <c r="H73" s="212" t="s">
        <v>281</v>
      </c>
      <c r="I73" s="212" t="s">
        <v>358</v>
      </c>
      <c r="J73" s="212" t="s">
        <v>359</v>
      </c>
      <c r="K73" s="211" t="s">
        <v>372</v>
      </c>
      <c r="L73" s="212" t="s">
        <v>373</v>
      </c>
      <c r="M73" s="230" t="s">
        <v>283</v>
      </c>
    </row>
    <row r="74" spans="1:13">
      <c r="A74" s="208">
        <v>72</v>
      </c>
      <c r="B74" s="209">
        <v>4</v>
      </c>
      <c r="C74" s="223">
        <v>43588</v>
      </c>
      <c r="D74" s="210" t="s">
        <v>323</v>
      </c>
      <c r="E74" s="211">
        <v>0.54166666666666663</v>
      </c>
      <c r="F74" s="212" t="s">
        <v>357</v>
      </c>
      <c r="G74" s="212" t="s">
        <v>97</v>
      </c>
      <c r="H74" s="212" t="s">
        <v>279</v>
      </c>
      <c r="I74" s="212" t="s">
        <v>358</v>
      </c>
      <c r="J74" s="212" t="s">
        <v>359</v>
      </c>
      <c r="K74" s="211" t="s">
        <v>362</v>
      </c>
      <c r="L74" s="212" t="s">
        <v>373</v>
      </c>
      <c r="M74" s="230" t="s">
        <v>283</v>
      </c>
    </row>
    <row r="75" spans="1:13">
      <c r="A75" s="208">
        <v>73</v>
      </c>
      <c r="B75" s="209">
        <v>5</v>
      </c>
      <c r="C75" s="223">
        <v>43591</v>
      </c>
      <c r="D75" s="210" t="s">
        <v>322</v>
      </c>
      <c r="E75" s="211">
        <v>0.4375</v>
      </c>
      <c r="F75" s="212" t="s">
        <v>281</v>
      </c>
      <c r="G75" s="212" t="s">
        <v>97</v>
      </c>
      <c r="H75" s="212" t="s">
        <v>279</v>
      </c>
      <c r="I75" s="212" t="s">
        <v>305</v>
      </c>
      <c r="J75" s="212" t="s">
        <v>308</v>
      </c>
      <c r="K75" s="211" t="s">
        <v>365</v>
      </c>
      <c r="L75" s="212" t="s">
        <v>374</v>
      </c>
      <c r="M75" s="230" t="s">
        <v>283</v>
      </c>
    </row>
    <row r="76" spans="1:13">
      <c r="A76" s="208">
        <v>74</v>
      </c>
      <c r="B76" s="209">
        <v>5</v>
      </c>
      <c r="C76" s="223">
        <v>43591</v>
      </c>
      <c r="D76" s="210" t="s">
        <v>322</v>
      </c>
      <c r="E76" s="211">
        <v>0.54166666666666663</v>
      </c>
      <c r="F76" s="212" t="s">
        <v>288</v>
      </c>
      <c r="G76" s="212" t="s">
        <v>97</v>
      </c>
      <c r="H76" s="212" t="s">
        <v>303</v>
      </c>
      <c r="I76" s="212" t="s">
        <v>305</v>
      </c>
      <c r="J76" s="212" t="s">
        <v>308</v>
      </c>
      <c r="K76" s="211" t="s">
        <v>362</v>
      </c>
      <c r="L76" s="212" t="s">
        <v>374</v>
      </c>
      <c r="M76" s="230" t="s">
        <v>283</v>
      </c>
    </row>
    <row r="77" spans="1:13">
      <c r="A77" s="208">
        <v>75</v>
      </c>
      <c r="B77" s="209">
        <v>5</v>
      </c>
      <c r="C77" s="223">
        <v>43591</v>
      </c>
      <c r="D77" s="210" t="s">
        <v>322</v>
      </c>
      <c r="E77" s="211">
        <v>0.4375</v>
      </c>
      <c r="F77" s="212" t="s">
        <v>268</v>
      </c>
      <c r="G77" s="212" t="s">
        <v>97</v>
      </c>
      <c r="H77" s="212" t="s">
        <v>272</v>
      </c>
      <c r="I77" s="212" t="s">
        <v>305</v>
      </c>
      <c r="J77" s="212" t="s">
        <v>306</v>
      </c>
      <c r="K77" s="211" t="s">
        <v>375</v>
      </c>
      <c r="L77" s="212" t="s">
        <v>376</v>
      </c>
      <c r="M77" s="230" t="s">
        <v>283</v>
      </c>
    </row>
    <row r="78" spans="1:13">
      <c r="A78" s="208">
        <v>76</v>
      </c>
      <c r="B78" s="209">
        <v>5</v>
      </c>
      <c r="C78" s="223">
        <v>43591</v>
      </c>
      <c r="D78" s="210" t="s">
        <v>322</v>
      </c>
      <c r="E78" s="211">
        <v>0.54166666666666663</v>
      </c>
      <c r="F78" s="212" t="s">
        <v>321</v>
      </c>
      <c r="G78" s="212" t="s">
        <v>97</v>
      </c>
      <c r="H78" s="212" t="s">
        <v>357</v>
      </c>
      <c r="I78" s="212" t="s">
        <v>305</v>
      </c>
      <c r="J78" s="212" t="s">
        <v>306</v>
      </c>
      <c r="K78" s="211" t="s">
        <v>367</v>
      </c>
      <c r="L78" s="212" t="s">
        <v>376</v>
      </c>
      <c r="M78" s="230" t="s">
        <v>283</v>
      </c>
    </row>
    <row r="79" spans="1:13">
      <c r="A79" s="208">
        <v>77</v>
      </c>
      <c r="B79" s="209">
        <v>6</v>
      </c>
      <c r="C79" s="223">
        <v>43596</v>
      </c>
      <c r="D79" s="210" t="s">
        <v>241</v>
      </c>
      <c r="E79" s="211">
        <v>0.41666666666666669</v>
      </c>
      <c r="F79" s="212" t="s">
        <v>303</v>
      </c>
      <c r="G79" s="212" t="s">
        <v>97</v>
      </c>
      <c r="H79" s="212" t="s">
        <v>321</v>
      </c>
      <c r="I79" s="212" t="s">
        <v>358</v>
      </c>
      <c r="J79" s="212" t="s">
        <v>359</v>
      </c>
      <c r="K79" s="211" t="s">
        <v>361</v>
      </c>
      <c r="L79" s="212" t="s">
        <v>369</v>
      </c>
      <c r="M79" s="230" t="s">
        <v>283</v>
      </c>
    </row>
    <row r="80" spans="1:13">
      <c r="A80" s="208">
        <v>78</v>
      </c>
      <c r="B80" s="209">
        <v>6</v>
      </c>
      <c r="C80" s="223">
        <v>43596</v>
      </c>
      <c r="D80" s="210" t="s">
        <v>241</v>
      </c>
      <c r="E80" s="211">
        <v>0.51041666666666663</v>
      </c>
      <c r="F80" s="212" t="s">
        <v>272</v>
      </c>
      <c r="G80" s="212" t="s">
        <v>97</v>
      </c>
      <c r="H80" s="212" t="s">
        <v>281</v>
      </c>
      <c r="I80" s="212" t="s">
        <v>358</v>
      </c>
      <c r="J80" s="212" t="s">
        <v>359</v>
      </c>
      <c r="K80" s="211" t="s">
        <v>375</v>
      </c>
      <c r="L80" s="212" t="s">
        <v>369</v>
      </c>
      <c r="M80" s="230" t="s">
        <v>283</v>
      </c>
    </row>
    <row r="81" spans="1:13">
      <c r="A81" s="208">
        <v>79</v>
      </c>
      <c r="B81" s="209">
        <v>6</v>
      </c>
      <c r="C81" s="223">
        <v>43596</v>
      </c>
      <c r="D81" s="210" t="s">
        <v>241</v>
      </c>
      <c r="E81" s="211">
        <v>0.60416666666666663</v>
      </c>
      <c r="F81" s="212" t="s">
        <v>357</v>
      </c>
      <c r="G81" s="212" t="s">
        <v>97</v>
      </c>
      <c r="H81" s="212" t="s">
        <v>288</v>
      </c>
      <c r="I81" s="212" t="s">
        <v>358</v>
      </c>
      <c r="J81" s="212" t="s">
        <v>359</v>
      </c>
      <c r="K81" s="211" t="s">
        <v>364</v>
      </c>
      <c r="L81" s="212" t="s">
        <v>370</v>
      </c>
      <c r="M81" s="230" t="s">
        <v>283</v>
      </c>
    </row>
    <row r="82" spans="1:13">
      <c r="A82" s="208">
        <v>80</v>
      </c>
      <c r="B82" s="209">
        <v>6</v>
      </c>
      <c r="C82" s="223">
        <v>43596</v>
      </c>
      <c r="D82" s="210" t="s">
        <v>241</v>
      </c>
      <c r="E82" s="211">
        <v>0.69791666666666663</v>
      </c>
      <c r="F82" s="212" t="s">
        <v>279</v>
      </c>
      <c r="G82" s="212" t="s">
        <v>97</v>
      </c>
      <c r="H82" s="212" t="s">
        <v>268</v>
      </c>
      <c r="I82" s="212" t="s">
        <v>358</v>
      </c>
      <c r="J82" s="212" t="s">
        <v>359</v>
      </c>
      <c r="K82" s="211" t="s">
        <v>362</v>
      </c>
      <c r="L82" s="212" t="s">
        <v>370</v>
      </c>
      <c r="M82" s="230" t="s">
        <v>283</v>
      </c>
    </row>
    <row r="83" spans="1:13">
      <c r="A83" s="208">
        <v>81</v>
      </c>
      <c r="B83" s="209">
        <v>7</v>
      </c>
      <c r="C83" s="223">
        <v>43631</v>
      </c>
      <c r="D83" s="210" t="s">
        <v>241</v>
      </c>
      <c r="E83" s="211">
        <v>0.4375</v>
      </c>
      <c r="F83" s="212" t="s">
        <v>281</v>
      </c>
      <c r="G83" s="212" t="s">
        <v>97</v>
      </c>
      <c r="H83" s="212" t="s">
        <v>268</v>
      </c>
      <c r="I83" s="212" t="s">
        <v>377</v>
      </c>
      <c r="J83" s="212" t="s">
        <v>378</v>
      </c>
      <c r="K83" s="211" t="s">
        <v>375</v>
      </c>
      <c r="L83" s="212" t="s">
        <v>273</v>
      </c>
      <c r="M83" s="230" t="s">
        <v>283</v>
      </c>
    </row>
    <row r="84" spans="1:13">
      <c r="A84" s="208">
        <v>82</v>
      </c>
      <c r="B84" s="209">
        <v>7</v>
      </c>
      <c r="C84" s="223">
        <v>43631</v>
      </c>
      <c r="D84" s="210" t="s">
        <v>241</v>
      </c>
      <c r="E84" s="211">
        <v>0.54166666666666663</v>
      </c>
      <c r="F84" s="212" t="s">
        <v>321</v>
      </c>
      <c r="G84" s="212" t="s">
        <v>97</v>
      </c>
      <c r="H84" s="212" t="s">
        <v>288</v>
      </c>
      <c r="I84" s="212" t="s">
        <v>276</v>
      </c>
      <c r="J84" s="212" t="s">
        <v>379</v>
      </c>
      <c r="K84" s="211" t="s">
        <v>364</v>
      </c>
      <c r="L84" s="212" t="s">
        <v>273</v>
      </c>
      <c r="M84" s="230" t="s">
        <v>283</v>
      </c>
    </row>
    <row r="85" spans="1:13">
      <c r="A85" s="208">
        <v>83</v>
      </c>
      <c r="B85" s="209">
        <v>7</v>
      </c>
      <c r="C85" s="223">
        <v>43631</v>
      </c>
      <c r="D85" s="210" t="s">
        <v>241</v>
      </c>
      <c r="E85" s="211">
        <v>0.4375</v>
      </c>
      <c r="F85" s="212" t="s">
        <v>272</v>
      </c>
      <c r="G85" s="212" t="s">
        <v>97</v>
      </c>
      <c r="H85" s="212" t="s">
        <v>279</v>
      </c>
      <c r="I85" s="212" t="s">
        <v>380</v>
      </c>
      <c r="J85" s="212" t="s">
        <v>381</v>
      </c>
      <c r="K85" s="211" t="s">
        <v>365</v>
      </c>
      <c r="L85" s="212" t="s">
        <v>382</v>
      </c>
      <c r="M85" s="230" t="s">
        <v>283</v>
      </c>
    </row>
    <row r="86" spans="1:13">
      <c r="A86" s="208">
        <v>84</v>
      </c>
      <c r="B86" s="209">
        <v>7</v>
      </c>
      <c r="C86" s="223">
        <v>43631</v>
      </c>
      <c r="D86" s="210" t="s">
        <v>241</v>
      </c>
      <c r="E86" s="211">
        <v>0.54166666666666663</v>
      </c>
      <c r="F86" s="212" t="s">
        <v>303</v>
      </c>
      <c r="G86" s="212" t="s">
        <v>97</v>
      </c>
      <c r="H86" s="212" t="s">
        <v>357</v>
      </c>
      <c r="I86" s="212" t="s">
        <v>383</v>
      </c>
      <c r="J86" s="212" t="s">
        <v>384</v>
      </c>
      <c r="K86" s="211" t="s">
        <v>372</v>
      </c>
      <c r="L86" s="212" t="s">
        <v>382</v>
      </c>
      <c r="M86" s="230" t="s">
        <v>283</v>
      </c>
    </row>
    <row r="87" spans="1:13">
      <c r="A87" s="208">
        <v>85</v>
      </c>
      <c r="B87" s="209">
        <v>8</v>
      </c>
      <c r="C87" s="223">
        <v>43645</v>
      </c>
      <c r="D87" s="210" t="s">
        <v>241</v>
      </c>
      <c r="E87" s="211">
        <v>0.4375</v>
      </c>
      <c r="F87" s="212" t="s">
        <v>321</v>
      </c>
      <c r="G87" s="212" t="s">
        <v>97</v>
      </c>
      <c r="H87" s="212" t="s">
        <v>279</v>
      </c>
      <c r="I87" s="212" t="s">
        <v>385</v>
      </c>
      <c r="J87" s="212" t="s">
        <v>359</v>
      </c>
      <c r="K87" s="211" t="s">
        <v>361</v>
      </c>
      <c r="L87" s="212" t="s">
        <v>369</v>
      </c>
      <c r="M87" s="230" t="s">
        <v>283</v>
      </c>
    </row>
    <row r="88" spans="1:13">
      <c r="A88" s="208">
        <v>86</v>
      </c>
      <c r="B88" s="209">
        <v>8</v>
      </c>
      <c r="C88" s="223">
        <v>43645</v>
      </c>
      <c r="D88" s="210" t="s">
        <v>241</v>
      </c>
      <c r="E88" s="211">
        <v>0.54166666666666663</v>
      </c>
      <c r="F88" s="212" t="s">
        <v>357</v>
      </c>
      <c r="G88" s="212" t="s">
        <v>97</v>
      </c>
      <c r="H88" s="212" t="s">
        <v>281</v>
      </c>
      <c r="I88" s="212" t="s">
        <v>358</v>
      </c>
      <c r="J88" s="212" t="s">
        <v>359</v>
      </c>
      <c r="K88" s="211" t="s">
        <v>372</v>
      </c>
      <c r="L88" s="212" t="s">
        <v>369</v>
      </c>
      <c r="M88" s="230" t="s">
        <v>283</v>
      </c>
    </row>
    <row r="89" spans="1:13">
      <c r="A89" s="208">
        <v>87</v>
      </c>
      <c r="B89" s="209">
        <v>8</v>
      </c>
      <c r="C89" s="223">
        <v>43645</v>
      </c>
      <c r="D89" s="210" t="s">
        <v>241</v>
      </c>
      <c r="E89" s="211">
        <v>0.4375</v>
      </c>
      <c r="F89" s="212" t="s">
        <v>288</v>
      </c>
      <c r="G89" s="212" t="s">
        <v>97</v>
      </c>
      <c r="H89" s="212" t="s">
        <v>272</v>
      </c>
      <c r="I89" s="212" t="s">
        <v>313</v>
      </c>
      <c r="J89" s="212" t="s">
        <v>386</v>
      </c>
      <c r="K89" s="211" t="s">
        <v>364</v>
      </c>
      <c r="L89" s="212" t="s">
        <v>366</v>
      </c>
      <c r="M89" s="230" t="s">
        <v>283</v>
      </c>
    </row>
    <row r="90" spans="1:13">
      <c r="A90" s="208">
        <v>88</v>
      </c>
      <c r="B90" s="209">
        <v>8</v>
      </c>
      <c r="C90" s="223">
        <v>43645</v>
      </c>
      <c r="D90" s="210" t="s">
        <v>241</v>
      </c>
      <c r="E90" s="211">
        <v>0.54166666666666663</v>
      </c>
      <c r="F90" s="212" t="s">
        <v>303</v>
      </c>
      <c r="G90" s="212" t="s">
        <v>97</v>
      </c>
      <c r="H90" s="212" t="s">
        <v>268</v>
      </c>
      <c r="I90" s="212" t="s">
        <v>313</v>
      </c>
      <c r="J90" s="212" t="s">
        <v>386</v>
      </c>
      <c r="K90" s="211" t="s">
        <v>367</v>
      </c>
      <c r="L90" s="212" t="s">
        <v>366</v>
      </c>
      <c r="M90" s="230" t="s">
        <v>283</v>
      </c>
    </row>
    <row r="91" spans="1:13">
      <c r="A91" s="208">
        <v>89</v>
      </c>
      <c r="B91" s="209">
        <v>9</v>
      </c>
      <c r="C91" s="223">
        <v>43652</v>
      </c>
      <c r="D91" s="210" t="s">
        <v>241</v>
      </c>
      <c r="E91" s="211">
        <v>0.4375</v>
      </c>
      <c r="F91" s="212" t="s">
        <v>279</v>
      </c>
      <c r="G91" s="212" t="s">
        <v>97</v>
      </c>
      <c r="H91" s="212" t="s">
        <v>288</v>
      </c>
      <c r="I91" s="212" t="s">
        <v>305</v>
      </c>
      <c r="J91" s="212" t="s">
        <v>308</v>
      </c>
      <c r="K91" s="211" t="s">
        <v>364</v>
      </c>
      <c r="L91" s="212" t="s">
        <v>374</v>
      </c>
      <c r="M91" s="230" t="s">
        <v>283</v>
      </c>
    </row>
    <row r="92" spans="1:13">
      <c r="A92" s="208">
        <v>90</v>
      </c>
      <c r="B92" s="209">
        <v>9</v>
      </c>
      <c r="C92" s="223">
        <v>43652</v>
      </c>
      <c r="D92" s="210" t="s">
        <v>241</v>
      </c>
      <c r="E92" s="211">
        <v>0.54166666666666663</v>
      </c>
      <c r="F92" s="212" t="s">
        <v>268</v>
      </c>
      <c r="G92" s="212" t="s">
        <v>97</v>
      </c>
      <c r="H92" s="212" t="s">
        <v>357</v>
      </c>
      <c r="I92" s="212" t="s">
        <v>305</v>
      </c>
      <c r="J92" s="212" t="s">
        <v>308</v>
      </c>
      <c r="K92" s="211" t="s">
        <v>360</v>
      </c>
      <c r="L92" s="212" t="s">
        <v>374</v>
      </c>
      <c r="M92" s="230" t="s">
        <v>283</v>
      </c>
    </row>
    <row r="93" spans="1:13">
      <c r="A93" s="208">
        <v>91</v>
      </c>
      <c r="B93" s="209">
        <v>9</v>
      </c>
      <c r="C93" s="224">
        <v>43652</v>
      </c>
      <c r="D93" s="213" t="s">
        <v>241</v>
      </c>
      <c r="E93" s="214">
        <v>0.38541666666666669</v>
      </c>
      <c r="F93" s="212" t="s">
        <v>272</v>
      </c>
      <c r="G93" s="212" t="s">
        <v>97</v>
      </c>
      <c r="H93" s="212" t="s">
        <v>321</v>
      </c>
      <c r="I93" s="212" t="s">
        <v>313</v>
      </c>
      <c r="J93" s="212" t="s">
        <v>314</v>
      </c>
      <c r="K93" s="211" t="s">
        <v>365</v>
      </c>
      <c r="L93" s="212" t="s">
        <v>387</v>
      </c>
      <c r="M93" s="230" t="s">
        <v>283</v>
      </c>
    </row>
    <row r="94" spans="1:13">
      <c r="A94" s="208">
        <v>92</v>
      </c>
      <c r="B94" s="209">
        <v>9</v>
      </c>
      <c r="C94" s="224">
        <v>43652</v>
      </c>
      <c r="D94" s="213" t="s">
        <v>241</v>
      </c>
      <c r="E94" s="214">
        <v>0.48958333333333331</v>
      </c>
      <c r="F94" s="212" t="s">
        <v>281</v>
      </c>
      <c r="G94" s="212" t="s">
        <v>97</v>
      </c>
      <c r="H94" s="212" t="s">
        <v>303</v>
      </c>
      <c r="I94" s="212" t="s">
        <v>313</v>
      </c>
      <c r="J94" s="212" t="s">
        <v>314</v>
      </c>
      <c r="K94" s="211" t="s">
        <v>367</v>
      </c>
      <c r="L94" s="212" t="s">
        <v>387</v>
      </c>
      <c r="M94" s="230" t="s">
        <v>283</v>
      </c>
    </row>
    <row r="95" spans="1:13">
      <c r="A95" s="208">
        <v>93</v>
      </c>
      <c r="B95" s="209">
        <v>10</v>
      </c>
      <c r="C95" s="224">
        <v>43659</v>
      </c>
      <c r="D95" s="213" t="s">
        <v>241</v>
      </c>
      <c r="E95" s="214">
        <v>0.41666666666666669</v>
      </c>
      <c r="F95" s="212" t="s">
        <v>303</v>
      </c>
      <c r="G95" s="212" t="s">
        <v>97</v>
      </c>
      <c r="H95" s="212" t="s">
        <v>279</v>
      </c>
      <c r="I95" s="212" t="s">
        <v>358</v>
      </c>
      <c r="J95" s="212" t="s">
        <v>359</v>
      </c>
      <c r="K95" s="211" t="s">
        <v>361</v>
      </c>
      <c r="L95" s="212" t="s">
        <v>370</v>
      </c>
      <c r="M95" s="230" t="s">
        <v>283</v>
      </c>
    </row>
    <row r="96" spans="1:13">
      <c r="A96" s="208">
        <v>94</v>
      </c>
      <c r="B96" s="209">
        <v>10</v>
      </c>
      <c r="C96" s="224">
        <v>43659</v>
      </c>
      <c r="D96" s="213" t="s">
        <v>241</v>
      </c>
      <c r="E96" s="214">
        <v>0.51041666666666663</v>
      </c>
      <c r="F96" s="212" t="s">
        <v>357</v>
      </c>
      <c r="G96" s="212" t="s">
        <v>97</v>
      </c>
      <c r="H96" s="212" t="s">
        <v>272</v>
      </c>
      <c r="I96" s="212" t="s">
        <v>358</v>
      </c>
      <c r="J96" s="212" t="s">
        <v>359</v>
      </c>
      <c r="K96" s="211" t="s">
        <v>362</v>
      </c>
      <c r="L96" s="212" t="s">
        <v>370</v>
      </c>
      <c r="M96" s="230" t="s">
        <v>283</v>
      </c>
    </row>
    <row r="97" spans="1:13">
      <c r="A97" s="208">
        <v>95</v>
      </c>
      <c r="B97" s="209">
        <v>10</v>
      </c>
      <c r="C97" s="224">
        <v>43659</v>
      </c>
      <c r="D97" s="213" t="s">
        <v>241</v>
      </c>
      <c r="E97" s="214">
        <v>0.60416666666666663</v>
      </c>
      <c r="F97" s="212" t="s">
        <v>321</v>
      </c>
      <c r="G97" s="212" t="s">
        <v>97</v>
      </c>
      <c r="H97" s="212" t="s">
        <v>268</v>
      </c>
      <c r="I97" s="212" t="s">
        <v>358</v>
      </c>
      <c r="J97" s="212" t="s">
        <v>359</v>
      </c>
      <c r="K97" s="211" t="s">
        <v>360</v>
      </c>
      <c r="L97" s="212" t="s">
        <v>369</v>
      </c>
      <c r="M97" s="230" t="s">
        <v>283</v>
      </c>
    </row>
    <row r="98" spans="1:13">
      <c r="A98" s="208">
        <v>96</v>
      </c>
      <c r="B98" s="209">
        <v>10</v>
      </c>
      <c r="C98" s="224">
        <v>43659</v>
      </c>
      <c r="D98" s="213" t="s">
        <v>241</v>
      </c>
      <c r="E98" s="214">
        <v>0.69791666666666663</v>
      </c>
      <c r="F98" s="212" t="s">
        <v>288</v>
      </c>
      <c r="G98" s="212" t="s">
        <v>97</v>
      </c>
      <c r="H98" s="212" t="s">
        <v>281</v>
      </c>
      <c r="I98" s="212" t="s">
        <v>358</v>
      </c>
      <c r="J98" s="212" t="s">
        <v>359</v>
      </c>
      <c r="K98" s="211" t="s">
        <v>364</v>
      </c>
      <c r="L98" s="212" t="s">
        <v>369</v>
      </c>
      <c r="M98" s="230" t="s">
        <v>283</v>
      </c>
    </row>
    <row r="99" spans="1:13">
      <c r="A99" s="208">
        <v>97</v>
      </c>
      <c r="B99" s="209">
        <v>11</v>
      </c>
      <c r="C99" s="224">
        <v>43702</v>
      </c>
      <c r="D99" s="213" t="s">
        <v>300</v>
      </c>
      <c r="E99" s="214">
        <v>0.4375</v>
      </c>
      <c r="F99" s="212" t="s">
        <v>279</v>
      </c>
      <c r="G99" s="212" t="s">
        <v>97</v>
      </c>
      <c r="H99" s="212" t="s">
        <v>357</v>
      </c>
      <c r="I99" s="212" t="s">
        <v>305</v>
      </c>
      <c r="J99" s="212" t="s">
        <v>308</v>
      </c>
      <c r="K99" s="211" t="s">
        <v>360</v>
      </c>
      <c r="L99" s="212" t="s">
        <v>388</v>
      </c>
      <c r="M99" s="230" t="s">
        <v>283</v>
      </c>
    </row>
    <row r="100" spans="1:13">
      <c r="A100" s="208">
        <v>98</v>
      </c>
      <c r="B100" s="209">
        <v>11</v>
      </c>
      <c r="C100" s="224">
        <v>43702</v>
      </c>
      <c r="D100" s="213" t="s">
        <v>300</v>
      </c>
      <c r="E100" s="214">
        <v>0.54166666666666663</v>
      </c>
      <c r="F100" s="212" t="s">
        <v>268</v>
      </c>
      <c r="G100" s="212" t="s">
        <v>97</v>
      </c>
      <c r="H100" s="212" t="s">
        <v>288</v>
      </c>
      <c r="I100" s="212" t="s">
        <v>305</v>
      </c>
      <c r="J100" s="212" t="s">
        <v>308</v>
      </c>
      <c r="K100" s="211" t="s">
        <v>372</v>
      </c>
      <c r="L100" s="212" t="s">
        <v>388</v>
      </c>
      <c r="M100" s="230" t="s">
        <v>283</v>
      </c>
    </row>
    <row r="101" spans="1:13">
      <c r="A101" s="208">
        <v>99</v>
      </c>
      <c r="B101" s="209">
        <v>11</v>
      </c>
      <c r="C101" s="224">
        <v>43701</v>
      </c>
      <c r="D101" s="213" t="s">
        <v>241</v>
      </c>
      <c r="E101" s="214">
        <v>0.39583333333333331</v>
      </c>
      <c r="F101" s="212" t="s">
        <v>272</v>
      </c>
      <c r="G101" s="212" t="s">
        <v>97</v>
      </c>
      <c r="H101" s="212" t="s">
        <v>303</v>
      </c>
      <c r="I101" s="212" t="s">
        <v>313</v>
      </c>
      <c r="J101" s="212" t="s">
        <v>386</v>
      </c>
      <c r="K101" s="211" t="s">
        <v>375</v>
      </c>
      <c r="L101" s="212" t="s">
        <v>387</v>
      </c>
      <c r="M101" s="230" t="s">
        <v>283</v>
      </c>
    </row>
    <row r="102" spans="1:13">
      <c r="A102" s="208">
        <v>100</v>
      </c>
      <c r="B102" s="209">
        <v>11</v>
      </c>
      <c r="C102" s="224">
        <v>43701</v>
      </c>
      <c r="D102" s="213" t="s">
        <v>241</v>
      </c>
      <c r="E102" s="214">
        <v>0.48958333333333331</v>
      </c>
      <c r="F102" s="212" t="s">
        <v>281</v>
      </c>
      <c r="G102" s="212" t="s">
        <v>97</v>
      </c>
      <c r="H102" s="212" t="s">
        <v>321</v>
      </c>
      <c r="I102" s="212" t="s">
        <v>313</v>
      </c>
      <c r="J102" s="212" t="s">
        <v>386</v>
      </c>
      <c r="K102" s="211" t="s">
        <v>365</v>
      </c>
      <c r="L102" s="212" t="s">
        <v>387</v>
      </c>
      <c r="M102" s="230" t="s">
        <v>283</v>
      </c>
    </row>
    <row r="103" spans="1:13">
      <c r="A103" s="208">
        <v>101</v>
      </c>
      <c r="B103" s="209">
        <v>12</v>
      </c>
      <c r="C103" s="224">
        <v>43708</v>
      </c>
      <c r="D103" s="213" t="s">
        <v>241</v>
      </c>
      <c r="E103" s="214">
        <v>0.4375</v>
      </c>
      <c r="F103" s="212" t="s">
        <v>357</v>
      </c>
      <c r="G103" s="212" t="s">
        <v>97</v>
      </c>
      <c r="H103" s="212" t="s">
        <v>321</v>
      </c>
      <c r="I103" s="212" t="s">
        <v>358</v>
      </c>
      <c r="J103" s="212" t="s">
        <v>359</v>
      </c>
      <c r="K103" s="211" t="s">
        <v>372</v>
      </c>
      <c r="L103" s="212" t="s">
        <v>370</v>
      </c>
      <c r="M103" s="230" t="s">
        <v>283</v>
      </c>
    </row>
    <row r="104" spans="1:13">
      <c r="A104" s="208">
        <v>102</v>
      </c>
      <c r="B104" s="209">
        <v>12</v>
      </c>
      <c r="C104" s="224">
        <v>43708</v>
      </c>
      <c r="D104" s="213" t="s">
        <v>241</v>
      </c>
      <c r="E104" s="214">
        <v>0.54166666666666663</v>
      </c>
      <c r="F104" s="212" t="s">
        <v>279</v>
      </c>
      <c r="G104" s="212" t="s">
        <v>97</v>
      </c>
      <c r="H104" s="212" t="s">
        <v>281</v>
      </c>
      <c r="I104" s="212" t="s">
        <v>358</v>
      </c>
      <c r="J104" s="212" t="s">
        <v>359</v>
      </c>
      <c r="K104" s="211" t="s">
        <v>375</v>
      </c>
      <c r="L104" s="212" t="s">
        <v>370</v>
      </c>
      <c r="M104" s="230" t="s">
        <v>283</v>
      </c>
    </row>
    <row r="105" spans="1:13">
      <c r="A105" s="208">
        <v>103</v>
      </c>
      <c r="B105" s="209">
        <v>12</v>
      </c>
      <c r="C105" s="224">
        <v>43708</v>
      </c>
      <c r="D105" s="213" t="s">
        <v>241</v>
      </c>
      <c r="E105" s="214">
        <v>0.52083333333333337</v>
      </c>
      <c r="F105" s="212" t="s">
        <v>303</v>
      </c>
      <c r="G105" s="212" t="s">
        <v>97</v>
      </c>
      <c r="H105" s="212" t="s">
        <v>288</v>
      </c>
      <c r="I105" s="212" t="s">
        <v>313</v>
      </c>
      <c r="J105" s="212" t="s">
        <v>386</v>
      </c>
      <c r="K105" s="211" t="s">
        <v>367</v>
      </c>
      <c r="L105" s="212" t="s">
        <v>268</v>
      </c>
      <c r="M105" s="230" t="s">
        <v>283</v>
      </c>
    </row>
    <row r="106" spans="1:13">
      <c r="A106" s="208">
        <v>104</v>
      </c>
      <c r="B106" s="209">
        <v>12</v>
      </c>
      <c r="C106" s="224">
        <v>43708</v>
      </c>
      <c r="D106" s="213" t="s">
        <v>241</v>
      </c>
      <c r="E106" s="214">
        <v>0.61458333333333337</v>
      </c>
      <c r="F106" s="212" t="s">
        <v>272</v>
      </c>
      <c r="G106" s="212" t="s">
        <v>97</v>
      </c>
      <c r="H106" s="212" t="s">
        <v>268</v>
      </c>
      <c r="I106" s="212" t="s">
        <v>313</v>
      </c>
      <c r="J106" s="212" t="s">
        <v>386</v>
      </c>
      <c r="K106" s="211" t="s">
        <v>360</v>
      </c>
      <c r="L106" s="212" t="s">
        <v>268</v>
      </c>
      <c r="M106" s="230" t="s">
        <v>283</v>
      </c>
    </row>
    <row r="107" spans="1:13">
      <c r="A107" s="208">
        <v>105</v>
      </c>
      <c r="B107" s="209">
        <v>13</v>
      </c>
      <c r="C107" s="224">
        <v>43722</v>
      </c>
      <c r="D107" s="213" t="s">
        <v>241</v>
      </c>
      <c r="E107" s="214">
        <v>0.4375</v>
      </c>
      <c r="F107" s="212" t="s">
        <v>268</v>
      </c>
      <c r="G107" s="212" t="s">
        <v>97</v>
      </c>
      <c r="H107" s="212" t="s">
        <v>279</v>
      </c>
      <c r="I107" s="212" t="s">
        <v>377</v>
      </c>
      <c r="J107" s="212" t="s">
        <v>378</v>
      </c>
      <c r="K107" s="211" t="s">
        <v>375</v>
      </c>
      <c r="L107" s="212" t="s">
        <v>389</v>
      </c>
      <c r="M107" s="230" t="s">
        <v>283</v>
      </c>
    </row>
    <row r="108" spans="1:13">
      <c r="A108" s="208">
        <v>106</v>
      </c>
      <c r="B108" s="209">
        <v>13</v>
      </c>
      <c r="C108" s="224">
        <v>43722</v>
      </c>
      <c r="D108" s="213" t="s">
        <v>241</v>
      </c>
      <c r="E108" s="214">
        <v>0.54166666666666663</v>
      </c>
      <c r="F108" s="212" t="s">
        <v>321</v>
      </c>
      <c r="G108" s="212" t="s">
        <v>97</v>
      </c>
      <c r="H108" s="212" t="s">
        <v>303</v>
      </c>
      <c r="I108" s="212" t="s">
        <v>276</v>
      </c>
      <c r="J108" s="212" t="s">
        <v>379</v>
      </c>
      <c r="K108" s="211" t="s">
        <v>372</v>
      </c>
      <c r="L108" s="212" t="s">
        <v>389</v>
      </c>
      <c r="M108" s="230" t="s">
        <v>283</v>
      </c>
    </row>
    <row r="109" spans="1:13">
      <c r="A109" s="208">
        <v>107</v>
      </c>
      <c r="B109" s="209">
        <v>13</v>
      </c>
      <c r="C109" s="224">
        <v>43722</v>
      </c>
      <c r="D109" s="213" t="s">
        <v>241</v>
      </c>
      <c r="E109" s="214">
        <v>0.4375</v>
      </c>
      <c r="F109" s="212" t="s">
        <v>281</v>
      </c>
      <c r="G109" s="212" t="s">
        <v>97</v>
      </c>
      <c r="H109" s="212" t="s">
        <v>272</v>
      </c>
      <c r="I109" s="212" t="s">
        <v>352</v>
      </c>
      <c r="J109" s="212" t="s">
        <v>350</v>
      </c>
      <c r="K109" s="211" t="s">
        <v>361</v>
      </c>
      <c r="L109" s="212" t="s">
        <v>366</v>
      </c>
      <c r="M109" s="230" t="s">
        <v>283</v>
      </c>
    </row>
    <row r="110" spans="1:13">
      <c r="A110" s="208">
        <v>108</v>
      </c>
      <c r="B110" s="209">
        <v>13</v>
      </c>
      <c r="C110" s="224">
        <v>43722</v>
      </c>
      <c r="D110" s="213" t="s">
        <v>241</v>
      </c>
      <c r="E110" s="214">
        <v>0.54166666666666663</v>
      </c>
      <c r="F110" s="212" t="s">
        <v>288</v>
      </c>
      <c r="G110" s="212" t="s">
        <v>97</v>
      </c>
      <c r="H110" s="212" t="s">
        <v>357</v>
      </c>
      <c r="I110" s="212" t="s">
        <v>352</v>
      </c>
      <c r="J110" s="212" t="s">
        <v>350</v>
      </c>
      <c r="K110" s="211" t="s">
        <v>367</v>
      </c>
      <c r="L110" s="212" t="s">
        <v>366</v>
      </c>
      <c r="M110" s="230" t="s">
        <v>283</v>
      </c>
    </row>
    <row r="111" spans="1:13">
      <c r="A111" s="208">
        <v>109</v>
      </c>
      <c r="B111" s="209">
        <v>14</v>
      </c>
      <c r="C111" s="224">
        <v>43729</v>
      </c>
      <c r="D111" s="213" t="s">
        <v>241</v>
      </c>
      <c r="E111" s="214">
        <v>0.4375</v>
      </c>
      <c r="F111" s="212" t="s">
        <v>357</v>
      </c>
      <c r="G111" s="212" t="s">
        <v>97</v>
      </c>
      <c r="H111" s="212" t="s">
        <v>303</v>
      </c>
      <c r="I111" s="212" t="s">
        <v>358</v>
      </c>
      <c r="J111" s="212" t="s">
        <v>359</v>
      </c>
      <c r="K111" s="211" t="s">
        <v>362</v>
      </c>
      <c r="L111" s="212" t="s">
        <v>370</v>
      </c>
      <c r="M111" s="230" t="s">
        <v>283</v>
      </c>
    </row>
    <row r="112" spans="1:13">
      <c r="A112" s="208">
        <v>110</v>
      </c>
      <c r="B112" s="209">
        <v>14</v>
      </c>
      <c r="C112" s="224">
        <v>43729</v>
      </c>
      <c r="D112" s="213" t="s">
        <v>241</v>
      </c>
      <c r="E112" s="214">
        <v>0.54166666666666663</v>
      </c>
      <c r="F112" s="212" t="s">
        <v>268</v>
      </c>
      <c r="G112" s="212" t="s">
        <v>97</v>
      </c>
      <c r="H112" s="212" t="s">
        <v>281</v>
      </c>
      <c r="I112" s="212" t="s">
        <v>358</v>
      </c>
      <c r="J112" s="212" t="s">
        <v>359</v>
      </c>
      <c r="K112" s="211" t="s">
        <v>361</v>
      </c>
      <c r="L112" s="212" t="s">
        <v>370</v>
      </c>
      <c r="M112" s="230" t="s">
        <v>283</v>
      </c>
    </row>
    <row r="113" spans="1:13">
      <c r="A113" s="208">
        <v>111</v>
      </c>
      <c r="B113" s="209">
        <v>14</v>
      </c>
      <c r="C113" s="224">
        <v>43729</v>
      </c>
      <c r="D113" s="213" t="s">
        <v>241</v>
      </c>
      <c r="E113" s="214">
        <v>0.4375</v>
      </c>
      <c r="F113" s="212" t="s">
        <v>288</v>
      </c>
      <c r="G113" s="212" t="s">
        <v>97</v>
      </c>
      <c r="H113" s="212" t="s">
        <v>321</v>
      </c>
      <c r="I113" s="212" t="s">
        <v>316</v>
      </c>
      <c r="J113" s="212" t="s">
        <v>390</v>
      </c>
      <c r="K113" s="211" t="s">
        <v>372</v>
      </c>
      <c r="L113" s="212" t="s">
        <v>391</v>
      </c>
      <c r="M113" s="230" t="s">
        <v>283</v>
      </c>
    </row>
    <row r="114" spans="1:13">
      <c r="A114" s="208">
        <v>112</v>
      </c>
      <c r="B114" s="209">
        <v>14</v>
      </c>
      <c r="C114" s="224">
        <v>43729</v>
      </c>
      <c r="D114" s="213" t="s">
        <v>241</v>
      </c>
      <c r="E114" s="214">
        <v>0.54166666666666663</v>
      </c>
      <c r="F114" s="212" t="s">
        <v>279</v>
      </c>
      <c r="G114" s="212" t="s">
        <v>97</v>
      </c>
      <c r="H114" s="212" t="s">
        <v>272</v>
      </c>
      <c r="I114" s="212" t="s">
        <v>316</v>
      </c>
      <c r="J114" s="212" t="s">
        <v>390</v>
      </c>
      <c r="K114" s="211" t="s">
        <v>375</v>
      </c>
      <c r="L114" s="212" t="s">
        <v>391</v>
      </c>
      <c r="M114" s="230" t="s">
        <v>283</v>
      </c>
    </row>
    <row r="115" spans="1:13">
      <c r="A115" s="208">
        <v>113</v>
      </c>
      <c r="B115" s="209">
        <v>1</v>
      </c>
      <c r="C115" s="224">
        <v>43568</v>
      </c>
      <c r="D115" s="213" t="s">
        <v>241</v>
      </c>
      <c r="E115" s="214">
        <v>0.4375</v>
      </c>
      <c r="F115" s="212" t="s">
        <v>280</v>
      </c>
      <c r="G115" s="212" t="s">
        <v>97</v>
      </c>
      <c r="H115" s="212" t="s">
        <v>320</v>
      </c>
      <c r="I115" s="212" t="s">
        <v>352</v>
      </c>
      <c r="J115" s="212" t="s">
        <v>350</v>
      </c>
      <c r="K115" s="211" t="s">
        <v>392</v>
      </c>
      <c r="L115" s="212" t="s">
        <v>393</v>
      </c>
      <c r="M115" s="230" t="s">
        <v>289</v>
      </c>
    </row>
    <row r="116" spans="1:13">
      <c r="A116" s="208">
        <v>114</v>
      </c>
      <c r="B116" s="209">
        <v>1</v>
      </c>
      <c r="C116" s="224">
        <v>43568</v>
      </c>
      <c r="D116" s="213" t="s">
        <v>241</v>
      </c>
      <c r="E116" s="214">
        <v>0.54166666666666663</v>
      </c>
      <c r="F116" s="212" t="s">
        <v>304</v>
      </c>
      <c r="G116" s="212" t="s">
        <v>97</v>
      </c>
      <c r="H116" s="212" t="s">
        <v>324</v>
      </c>
      <c r="I116" s="212" t="s">
        <v>352</v>
      </c>
      <c r="J116" s="212" t="s">
        <v>350</v>
      </c>
      <c r="K116" s="211" t="s">
        <v>307</v>
      </c>
      <c r="L116" s="212" t="s">
        <v>393</v>
      </c>
      <c r="M116" s="230" t="s">
        <v>289</v>
      </c>
    </row>
    <row r="117" spans="1:13">
      <c r="A117" s="208">
        <v>115</v>
      </c>
      <c r="B117" s="209">
        <v>1</v>
      </c>
      <c r="C117" s="224">
        <v>43568</v>
      </c>
      <c r="D117" s="213" t="s">
        <v>241</v>
      </c>
      <c r="E117" s="214">
        <v>0.4375</v>
      </c>
      <c r="F117" s="212" t="s">
        <v>286</v>
      </c>
      <c r="G117" s="212" t="s">
        <v>97</v>
      </c>
      <c r="H117" s="212" t="s">
        <v>278</v>
      </c>
      <c r="I117" s="212" t="s">
        <v>305</v>
      </c>
      <c r="J117" s="212" t="s">
        <v>306</v>
      </c>
      <c r="K117" s="211" t="s">
        <v>394</v>
      </c>
      <c r="L117" s="212" t="s">
        <v>395</v>
      </c>
      <c r="M117" s="230" t="s">
        <v>289</v>
      </c>
    </row>
    <row r="118" spans="1:13">
      <c r="A118" s="208">
        <v>116</v>
      </c>
      <c r="B118" s="209">
        <v>1</v>
      </c>
      <c r="C118" s="224">
        <v>43568</v>
      </c>
      <c r="D118" s="213" t="s">
        <v>241</v>
      </c>
      <c r="E118" s="214">
        <v>0.54166666666666663</v>
      </c>
      <c r="F118" s="212" t="s">
        <v>287</v>
      </c>
      <c r="G118" s="212" t="s">
        <v>97</v>
      </c>
      <c r="H118" s="212" t="s">
        <v>396</v>
      </c>
      <c r="I118" s="212" t="s">
        <v>305</v>
      </c>
      <c r="J118" s="212" t="s">
        <v>306</v>
      </c>
      <c r="K118" s="211" t="s">
        <v>397</v>
      </c>
      <c r="L118" s="212" t="s">
        <v>395</v>
      </c>
      <c r="M118" s="230" t="s">
        <v>289</v>
      </c>
    </row>
    <row r="119" spans="1:13">
      <c r="A119" s="208">
        <v>117</v>
      </c>
      <c r="B119" s="209">
        <v>2</v>
      </c>
      <c r="C119" s="224">
        <v>43575</v>
      </c>
      <c r="D119" s="213" t="s">
        <v>241</v>
      </c>
      <c r="E119" s="214">
        <v>0.54166666666666663</v>
      </c>
      <c r="F119" s="212" t="s">
        <v>324</v>
      </c>
      <c r="G119" s="212" t="s">
        <v>97</v>
      </c>
      <c r="H119" s="212" t="s">
        <v>287</v>
      </c>
      <c r="I119" s="212" t="s">
        <v>343</v>
      </c>
      <c r="J119" s="212" t="s">
        <v>298</v>
      </c>
      <c r="K119" s="211" t="s">
        <v>398</v>
      </c>
      <c r="L119" s="212" t="s">
        <v>399</v>
      </c>
      <c r="M119" s="230" t="s">
        <v>289</v>
      </c>
    </row>
    <row r="120" spans="1:13">
      <c r="A120" s="208">
        <v>118</v>
      </c>
      <c r="B120" s="209">
        <v>2</v>
      </c>
      <c r="C120" s="224">
        <v>43575</v>
      </c>
      <c r="D120" s="213" t="s">
        <v>241</v>
      </c>
      <c r="E120" s="214">
        <v>0.63541666666666663</v>
      </c>
      <c r="F120" s="212" t="s">
        <v>320</v>
      </c>
      <c r="G120" s="212" t="s">
        <v>97</v>
      </c>
      <c r="H120" s="212" t="s">
        <v>286</v>
      </c>
      <c r="I120" s="212" t="s">
        <v>343</v>
      </c>
      <c r="J120" s="212" t="s">
        <v>298</v>
      </c>
      <c r="K120" s="211" t="s">
        <v>400</v>
      </c>
      <c r="L120" s="212" t="s">
        <v>399</v>
      </c>
      <c r="M120" s="230" t="s">
        <v>289</v>
      </c>
    </row>
    <row r="121" spans="1:13">
      <c r="A121" s="208">
        <v>119</v>
      </c>
      <c r="B121" s="209">
        <v>2</v>
      </c>
      <c r="C121" s="224">
        <v>43575</v>
      </c>
      <c r="D121" s="213" t="s">
        <v>241</v>
      </c>
      <c r="E121" s="214">
        <v>0.42708333333333331</v>
      </c>
      <c r="F121" s="212" t="s">
        <v>278</v>
      </c>
      <c r="G121" s="212" t="s">
        <v>97</v>
      </c>
      <c r="H121" s="212" t="s">
        <v>280</v>
      </c>
      <c r="I121" s="212" t="s">
        <v>316</v>
      </c>
      <c r="J121" s="212" t="s">
        <v>390</v>
      </c>
      <c r="K121" s="211" t="s">
        <v>401</v>
      </c>
      <c r="L121" s="212" t="s">
        <v>402</v>
      </c>
      <c r="M121" s="230" t="s">
        <v>289</v>
      </c>
    </row>
    <row r="122" spans="1:13">
      <c r="A122" s="208">
        <v>120</v>
      </c>
      <c r="B122" s="209">
        <v>2</v>
      </c>
      <c r="C122" s="224">
        <v>43575</v>
      </c>
      <c r="D122" s="213" t="s">
        <v>241</v>
      </c>
      <c r="E122" s="214">
        <v>0.53125</v>
      </c>
      <c r="F122" s="212" t="s">
        <v>396</v>
      </c>
      <c r="G122" s="212" t="s">
        <v>97</v>
      </c>
      <c r="H122" s="212" t="s">
        <v>304</v>
      </c>
      <c r="I122" s="212" t="s">
        <v>316</v>
      </c>
      <c r="J122" s="212" t="s">
        <v>390</v>
      </c>
      <c r="K122" s="211" t="s">
        <v>403</v>
      </c>
      <c r="L122" s="212" t="s">
        <v>402</v>
      </c>
      <c r="M122" s="230" t="s">
        <v>289</v>
      </c>
    </row>
    <row r="123" spans="1:13">
      <c r="A123" s="217">
        <v>121</v>
      </c>
      <c r="B123" s="209">
        <v>3</v>
      </c>
      <c r="C123" s="224">
        <v>43582</v>
      </c>
      <c r="D123" s="212" t="s">
        <v>241</v>
      </c>
      <c r="E123" s="211">
        <v>0.4375</v>
      </c>
      <c r="F123" s="212" t="s">
        <v>304</v>
      </c>
      <c r="G123" s="212" t="s">
        <v>97</v>
      </c>
      <c r="H123" s="212" t="s">
        <v>320</v>
      </c>
      <c r="I123" s="210" t="s">
        <v>352</v>
      </c>
      <c r="J123" s="211" t="s">
        <v>350</v>
      </c>
      <c r="K123" s="212" t="s">
        <v>307</v>
      </c>
      <c r="L123" s="212" t="s">
        <v>400</v>
      </c>
      <c r="M123" s="230" t="s">
        <v>289</v>
      </c>
    </row>
    <row r="124" spans="1:13">
      <c r="A124" s="217">
        <v>122</v>
      </c>
      <c r="B124" s="209">
        <v>3</v>
      </c>
      <c r="C124" s="224">
        <v>43582</v>
      </c>
      <c r="D124" s="212" t="s">
        <v>241</v>
      </c>
      <c r="E124" s="211">
        <v>0.54166666666666663</v>
      </c>
      <c r="F124" s="212" t="s">
        <v>280</v>
      </c>
      <c r="G124" s="212" t="s">
        <v>97</v>
      </c>
      <c r="H124" s="212" t="s">
        <v>324</v>
      </c>
      <c r="I124" s="210" t="s">
        <v>352</v>
      </c>
      <c r="J124" s="211" t="s">
        <v>350</v>
      </c>
      <c r="K124" s="212" t="s">
        <v>393</v>
      </c>
      <c r="L124" s="212" t="s">
        <v>400</v>
      </c>
      <c r="M124" s="230" t="s">
        <v>289</v>
      </c>
    </row>
    <row r="125" spans="1:13">
      <c r="A125" s="217">
        <v>123</v>
      </c>
      <c r="B125" s="209">
        <v>3</v>
      </c>
      <c r="C125" s="224">
        <v>43582</v>
      </c>
      <c r="D125" s="212" t="s">
        <v>241</v>
      </c>
      <c r="E125" s="211">
        <v>0.4375</v>
      </c>
      <c r="F125" s="212" t="s">
        <v>286</v>
      </c>
      <c r="G125" s="212" t="s">
        <v>97</v>
      </c>
      <c r="H125" s="212" t="s">
        <v>396</v>
      </c>
      <c r="I125" s="210" t="s">
        <v>305</v>
      </c>
      <c r="J125" s="211" t="s">
        <v>306</v>
      </c>
      <c r="K125" s="212" t="s">
        <v>394</v>
      </c>
      <c r="L125" s="212" t="s">
        <v>394</v>
      </c>
      <c r="M125" s="230" t="s">
        <v>289</v>
      </c>
    </row>
    <row r="126" spans="1:13">
      <c r="A126" s="217">
        <v>124</v>
      </c>
      <c r="B126" s="209">
        <v>3</v>
      </c>
      <c r="C126" s="224">
        <v>43582</v>
      </c>
      <c r="D126" s="212" t="s">
        <v>241</v>
      </c>
      <c r="E126" s="211">
        <v>0.54166666666666663</v>
      </c>
      <c r="F126" s="212" t="s">
        <v>287</v>
      </c>
      <c r="G126" s="212" t="s">
        <v>97</v>
      </c>
      <c r="H126" s="212" t="s">
        <v>278</v>
      </c>
      <c r="I126" s="210" t="s">
        <v>305</v>
      </c>
      <c r="J126" s="211" t="s">
        <v>306</v>
      </c>
      <c r="K126" s="212" t="s">
        <v>395</v>
      </c>
      <c r="L126" s="212" t="s">
        <v>404</v>
      </c>
      <c r="M126" s="230" t="s">
        <v>289</v>
      </c>
    </row>
    <row r="127" spans="1:13">
      <c r="A127" s="217">
        <v>125</v>
      </c>
      <c r="B127" s="209">
        <v>4</v>
      </c>
      <c r="C127" s="224">
        <v>43588</v>
      </c>
      <c r="D127" s="212" t="s">
        <v>323</v>
      </c>
      <c r="E127" s="211">
        <v>0.4375</v>
      </c>
      <c r="F127" s="212" t="s">
        <v>320</v>
      </c>
      <c r="G127" s="212" t="s">
        <v>97</v>
      </c>
      <c r="H127" s="212" t="s">
        <v>287</v>
      </c>
      <c r="I127" s="210" t="s">
        <v>305</v>
      </c>
      <c r="J127" s="211" t="s">
        <v>308</v>
      </c>
      <c r="K127" s="212" t="s">
        <v>403</v>
      </c>
      <c r="L127" s="212" t="s">
        <v>405</v>
      </c>
      <c r="M127" s="230" t="s">
        <v>289</v>
      </c>
    </row>
    <row r="128" spans="1:13">
      <c r="A128" s="217">
        <v>126</v>
      </c>
      <c r="B128" s="209">
        <v>4</v>
      </c>
      <c r="C128" s="224">
        <v>43588</v>
      </c>
      <c r="D128" s="212" t="s">
        <v>323</v>
      </c>
      <c r="E128" s="211">
        <v>0.54166666666666663</v>
      </c>
      <c r="F128" s="212" t="s">
        <v>278</v>
      </c>
      <c r="G128" s="212" t="s">
        <v>97</v>
      </c>
      <c r="H128" s="212" t="s">
        <v>304</v>
      </c>
      <c r="I128" s="210" t="s">
        <v>305</v>
      </c>
      <c r="J128" s="211" t="s">
        <v>308</v>
      </c>
      <c r="K128" s="212" t="s">
        <v>398</v>
      </c>
      <c r="L128" s="212" t="s">
        <v>405</v>
      </c>
      <c r="M128" s="230" t="s">
        <v>289</v>
      </c>
    </row>
    <row r="129" spans="1:13">
      <c r="A129" s="217">
        <v>127</v>
      </c>
      <c r="B129" s="209">
        <v>4</v>
      </c>
      <c r="C129" s="224">
        <v>43588</v>
      </c>
      <c r="D129" s="212" t="s">
        <v>323</v>
      </c>
      <c r="E129" s="211">
        <v>0.4375</v>
      </c>
      <c r="F129" s="212" t="s">
        <v>396</v>
      </c>
      <c r="G129" s="212" t="s">
        <v>97</v>
      </c>
      <c r="H129" s="212" t="s">
        <v>280</v>
      </c>
      <c r="I129" s="210" t="s">
        <v>352</v>
      </c>
      <c r="J129" s="211" t="s">
        <v>350</v>
      </c>
      <c r="K129" s="212" t="s">
        <v>400</v>
      </c>
      <c r="L129" s="212" t="s">
        <v>307</v>
      </c>
      <c r="M129" s="230" t="s">
        <v>289</v>
      </c>
    </row>
    <row r="130" spans="1:13">
      <c r="A130" s="217">
        <v>128</v>
      </c>
      <c r="B130" s="209">
        <v>4</v>
      </c>
      <c r="C130" s="224">
        <v>43588</v>
      </c>
      <c r="D130" s="212" t="s">
        <v>323</v>
      </c>
      <c r="E130" s="211">
        <v>0.54166666666666663</v>
      </c>
      <c r="F130" s="212" t="s">
        <v>324</v>
      </c>
      <c r="G130" s="212" t="s">
        <v>97</v>
      </c>
      <c r="H130" s="212" t="s">
        <v>286</v>
      </c>
      <c r="I130" s="210" t="s">
        <v>352</v>
      </c>
      <c r="J130" s="211" t="s">
        <v>350</v>
      </c>
      <c r="K130" s="212" t="s">
        <v>401</v>
      </c>
      <c r="L130" s="212" t="s">
        <v>307</v>
      </c>
      <c r="M130" s="230" t="s">
        <v>289</v>
      </c>
    </row>
    <row r="131" spans="1:13">
      <c r="A131" s="217">
        <v>129</v>
      </c>
      <c r="B131" s="209">
        <v>5</v>
      </c>
      <c r="C131" s="224">
        <v>43591</v>
      </c>
      <c r="D131" s="212" t="s">
        <v>322</v>
      </c>
      <c r="E131" s="211">
        <v>0.38541666666666669</v>
      </c>
      <c r="F131" s="212" t="s">
        <v>287</v>
      </c>
      <c r="G131" s="212" t="s">
        <v>97</v>
      </c>
      <c r="H131" s="212" t="s">
        <v>280</v>
      </c>
      <c r="I131" s="210" t="s">
        <v>313</v>
      </c>
      <c r="J131" s="211" t="s">
        <v>314</v>
      </c>
      <c r="K131" s="212" t="s">
        <v>392</v>
      </c>
      <c r="L131" s="212" t="s">
        <v>395</v>
      </c>
      <c r="M131" s="230" t="s">
        <v>289</v>
      </c>
    </row>
    <row r="132" spans="1:13">
      <c r="A132" s="217">
        <v>130</v>
      </c>
      <c r="B132" s="209">
        <v>5</v>
      </c>
      <c r="C132" s="224">
        <v>43591</v>
      </c>
      <c r="D132" s="212" t="s">
        <v>322</v>
      </c>
      <c r="E132" s="211">
        <v>0.48958333333333331</v>
      </c>
      <c r="F132" s="212" t="s">
        <v>304</v>
      </c>
      <c r="G132" s="212" t="s">
        <v>97</v>
      </c>
      <c r="H132" s="212" t="s">
        <v>286</v>
      </c>
      <c r="I132" s="210" t="s">
        <v>313</v>
      </c>
      <c r="J132" s="211" t="s">
        <v>314</v>
      </c>
      <c r="K132" s="212" t="s">
        <v>394</v>
      </c>
      <c r="L132" s="212" t="s">
        <v>395</v>
      </c>
      <c r="M132" s="230" t="s">
        <v>289</v>
      </c>
    </row>
    <row r="133" spans="1:13">
      <c r="A133" s="217">
        <v>131</v>
      </c>
      <c r="B133" s="209">
        <v>5</v>
      </c>
      <c r="C133" s="224">
        <v>43591</v>
      </c>
      <c r="D133" s="212" t="s">
        <v>322</v>
      </c>
      <c r="E133" s="211">
        <v>0.4375</v>
      </c>
      <c r="F133" s="212" t="s">
        <v>278</v>
      </c>
      <c r="G133" s="212" t="s">
        <v>97</v>
      </c>
      <c r="H133" s="212" t="s">
        <v>324</v>
      </c>
      <c r="I133" s="210" t="s">
        <v>346</v>
      </c>
      <c r="J133" s="211" t="s">
        <v>347</v>
      </c>
      <c r="K133" s="212" t="s">
        <v>398</v>
      </c>
      <c r="L133" s="212" t="s">
        <v>400</v>
      </c>
      <c r="M133" s="230" t="s">
        <v>289</v>
      </c>
    </row>
    <row r="134" spans="1:13">
      <c r="A134" s="217">
        <v>132</v>
      </c>
      <c r="B134" s="209">
        <v>5</v>
      </c>
      <c r="C134" s="224">
        <v>43591</v>
      </c>
      <c r="D134" s="212" t="s">
        <v>322</v>
      </c>
      <c r="E134" s="211">
        <v>0.54166666666666663</v>
      </c>
      <c r="F134" s="212" t="s">
        <v>320</v>
      </c>
      <c r="G134" s="212" t="s">
        <v>97</v>
      </c>
      <c r="H134" s="212" t="s">
        <v>396</v>
      </c>
      <c r="I134" s="210" t="s">
        <v>346</v>
      </c>
      <c r="J134" s="211" t="s">
        <v>347</v>
      </c>
      <c r="K134" s="212" t="s">
        <v>403</v>
      </c>
      <c r="L134" s="212" t="s">
        <v>400</v>
      </c>
      <c r="M134" s="230" t="s">
        <v>289</v>
      </c>
    </row>
    <row r="135" spans="1:13">
      <c r="A135" s="217">
        <v>133</v>
      </c>
      <c r="B135" s="209">
        <v>6</v>
      </c>
      <c r="C135" s="224">
        <v>43596</v>
      </c>
      <c r="D135" s="212" t="s">
        <v>241</v>
      </c>
      <c r="E135" s="211">
        <v>0.4375</v>
      </c>
      <c r="F135" s="212" t="s">
        <v>396</v>
      </c>
      <c r="G135" s="212" t="s">
        <v>97</v>
      </c>
      <c r="H135" s="212" t="s">
        <v>278</v>
      </c>
      <c r="I135" s="210" t="s">
        <v>305</v>
      </c>
      <c r="J135" s="211" t="s">
        <v>308</v>
      </c>
      <c r="K135" s="212" t="s">
        <v>307</v>
      </c>
      <c r="L135" s="212" t="s">
        <v>405</v>
      </c>
      <c r="M135" s="230" t="s">
        <v>289</v>
      </c>
    </row>
    <row r="136" spans="1:13">
      <c r="A136" s="217">
        <v>134</v>
      </c>
      <c r="B136" s="209">
        <v>6</v>
      </c>
      <c r="C136" s="224">
        <v>43596</v>
      </c>
      <c r="D136" s="212" t="s">
        <v>241</v>
      </c>
      <c r="E136" s="211">
        <v>0.54166666666666663</v>
      </c>
      <c r="F136" s="212" t="s">
        <v>280</v>
      </c>
      <c r="G136" s="212" t="s">
        <v>97</v>
      </c>
      <c r="H136" s="212" t="s">
        <v>304</v>
      </c>
      <c r="I136" s="210" t="s">
        <v>305</v>
      </c>
      <c r="J136" s="211" t="s">
        <v>308</v>
      </c>
      <c r="K136" s="212" t="s">
        <v>401</v>
      </c>
      <c r="L136" s="212" t="s">
        <v>405</v>
      </c>
      <c r="M136" s="230" t="s">
        <v>289</v>
      </c>
    </row>
    <row r="137" spans="1:13">
      <c r="A137" s="217">
        <v>135</v>
      </c>
      <c r="B137" s="209">
        <v>6</v>
      </c>
      <c r="C137" s="224">
        <v>43596</v>
      </c>
      <c r="D137" s="212" t="s">
        <v>241</v>
      </c>
      <c r="E137" s="211">
        <v>0.4375</v>
      </c>
      <c r="F137" s="212" t="s">
        <v>324</v>
      </c>
      <c r="G137" s="212" t="s">
        <v>97</v>
      </c>
      <c r="H137" s="212" t="s">
        <v>320</v>
      </c>
      <c r="I137" s="210" t="s">
        <v>346</v>
      </c>
      <c r="J137" s="211" t="s">
        <v>406</v>
      </c>
      <c r="K137" s="212" t="s">
        <v>397</v>
      </c>
      <c r="L137" s="212" t="s">
        <v>400</v>
      </c>
      <c r="M137" s="230" t="s">
        <v>289</v>
      </c>
    </row>
    <row r="138" spans="1:13">
      <c r="A138" s="217">
        <v>136</v>
      </c>
      <c r="B138" s="209">
        <v>6</v>
      </c>
      <c r="C138" s="224">
        <v>43596</v>
      </c>
      <c r="D138" s="212" t="s">
        <v>241</v>
      </c>
      <c r="E138" s="211">
        <v>0.54166666666666663</v>
      </c>
      <c r="F138" s="212" t="s">
        <v>286</v>
      </c>
      <c r="G138" s="212" t="s">
        <v>97</v>
      </c>
      <c r="H138" s="212" t="s">
        <v>287</v>
      </c>
      <c r="I138" s="210" t="s">
        <v>346</v>
      </c>
      <c r="J138" s="211" t="s">
        <v>406</v>
      </c>
      <c r="K138" s="212" t="s">
        <v>400</v>
      </c>
      <c r="L138" s="212" t="s">
        <v>400</v>
      </c>
      <c r="M138" s="230" t="s">
        <v>289</v>
      </c>
    </row>
    <row r="139" spans="1:13">
      <c r="A139" s="217">
        <v>137</v>
      </c>
      <c r="B139" s="209">
        <v>7</v>
      </c>
      <c r="C139" s="224">
        <v>43631</v>
      </c>
      <c r="D139" s="212" t="s">
        <v>241</v>
      </c>
      <c r="E139" s="211">
        <v>0.60416666666666663</v>
      </c>
      <c r="F139" s="212" t="s">
        <v>278</v>
      </c>
      <c r="G139" s="212" t="s">
        <v>97</v>
      </c>
      <c r="H139" s="212" t="s">
        <v>320</v>
      </c>
      <c r="I139" s="210" t="s">
        <v>305</v>
      </c>
      <c r="J139" s="211" t="s">
        <v>306</v>
      </c>
      <c r="K139" s="212" t="s">
        <v>398</v>
      </c>
      <c r="L139" s="212" t="s">
        <v>393</v>
      </c>
      <c r="M139" s="230" t="s">
        <v>289</v>
      </c>
    </row>
    <row r="140" spans="1:13">
      <c r="A140" s="217">
        <v>138</v>
      </c>
      <c r="B140" s="209">
        <v>7</v>
      </c>
      <c r="C140" s="224">
        <v>43631</v>
      </c>
      <c r="D140" s="212" t="s">
        <v>241</v>
      </c>
      <c r="E140" s="211">
        <v>0.5</v>
      </c>
      <c r="F140" s="212" t="s">
        <v>304</v>
      </c>
      <c r="G140" s="212" t="s">
        <v>97</v>
      </c>
      <c r="H140" s="212" t="s">
        <v>287</v>
      </c>
      <c r="I140" s="210" t="s">
        <v>305</v>
      </c>
      <c r="J140" s="211" t="s">
        <v>306</v>
      </c>
      <c r="K140" s="212" t="s">
        <v>392</v>
      </c>
      <c r="L140" s="212" t="s">
        <v>393</v>
      </c>
      <c r="M140" s="230" t="s">
        <v>289</v>
      </c>
    </row>
    <row r="141" spans="1:13">
      <c r="A141" s="217">
        <v>139</v>
      </c>
      <c r="B141" s="209">
        <v>7</v>
      </c>
      <c r="C141" s="224">
        <v>43631</v>
      </c>
      <c r="D141" s="212" t="s">
        <v>241</v>
      </c>
      <c r="E141" s="211">
        <v>0.5</v>
      </c>
      <c r="F141" s="212" t="s">
        <v>396</v>
      </c>
      <c r="G141" s="212" t="s">
        <v>97</v>
      </c>
      <c r="H141" s="212" t="s">
        <v>324</v>
      </c>
      <c r="I141" s="210" t="s">
        <v>346</v>
      </c>
      <c r="J141" s="211" t="s">
        <v>347</v>
      </c>
      <c r="K141" s="212" t="s">
        <v>401</v>
      </c>
      <c r="L141" s="212" t="s">
        <v>400</v>
      </c>
      <c r="M141" s="230" t="s">
        <v>289</v>
      </c>
    </row>
    <row r="142" spans="1:13">
      <c r="A142" s="217">
        <v>140</v>
      </c>
      <c r="B142" s="209">
        <v>7</v>
      </c>
      <c r="C142" s="224">
        <v>43631</v>
      </c>
      <c r="D142" s="212" t="s">
        <v>241</v>
      </c>
      <c r="E142" s="211">
        <v>0.60416666666666663</v>
      </c>
      <c r="F142" s="212" t="s">
        <v>280</v>
      </c>
      <c r="G142" s="212" t="s">
        <v>97</v>
      </c>
      <c r="H142" s="212" t="s">
        <v>286</v>
      </c>
      <c r="I142" s="210" t="s">
        <v>346</v>
      </c>
      <c r="J142" s="211" t="s">
        <v>347</v>
      </c>
      <c r="K142" s="212" t="s">
        <v>307</v>
      </c>
      <c r="L142" s="212" t="s">
        <v>400</v>
      </c>
      <c r="M142" s="230" t="s">
        <v>289</v>
      </c>
    </row>
    <row r="143" spans="1:13">
      <c r="A143" s="217">
        <v>141</v>
      </c>
      <c r="B143" s="209">
        <v>8</v>
      </c>
      <c r="C143" s="224">
        <v>43645</v>
      </c>
      <c r="D143" s="212" t="s">
        <v>241</v>
      </c>
      <c r="E143" s="211">
        <v>0.4375</v>
      </c>
      <c r="F143" s="212" t="s">
        <v>324</v>
      </c>
      <c r="G143" s="212" t="s">
        <v>97</v>
      </c>
      <c r="H143" s="212" t="s">
        <v>304</v>
      </c>
      <c r="I143" s="210" t="s">
        <v>316</v>
      </c>
      <c r="J143" s="211" t="s">
        <v>390</v>
      </c>
      <c r="K143" s="212" t="s">
        <v>401</v>
      </c>
      <c r="L143" s="212" t="s">
        <v>402</v>
      </c>
      <c r="M143" s="230" t="s">
        <v>289</v>
      </c>
    </row>
    <row r="144" spans="1:13">
      <c r="A144" s="217">
        <v>142</v>
      </c>
      <c r="B144" s="209">
        <v>8</v>
      </c>
      <c r="C144" s="224">
        <v>43645</v>
      </c>
      <c r="D144" s="212" t="s">
        <v>241</v>
      </c>
      <c r="E144" s="211">
        <v>0.54166666666666663</v>
      </c>
      <c r="F144" s="212" t="s">
        <v>396</v>
      </c>
      <c r="G144" s="212" t="s">
        <v>97</v>
      </c>
      <c r="H144" s="212" t="s">
        <v>287</v>
      </c>
      <c r="I144" s="210" t="s">
        <v>316</v>
      </c>
      <c r="J144" s="211" t="s">
        <v>390</v>
      </c>
      <c r="K144" s="212" t="s">
        <v>400</v>
      </c>
      <c r="L144" s="212" t="s">
        <v>402</v>
      </c>
      <c r="M144" s="230" t="s">
        <v>289</v>
      </c>
    </row>
    <row r="145" spans="1:13">
      <c r="A145" s="217">
        <v>143</v>
      </c>
      <c r="B145" s="209">
        <v>8</v>
      </c>
      <c r="C145" s="224">
        <v>43645</v>
      </c>
      <c r="D145" s="212" t="s">
        <v>241</v>
      </c>
      <c r="E145" s="211">
        <v>0.4375</v>
      </c>
      <c r="F145" s="212" t="s">
        <v>278</v>
      </c>
      <c r="G145" s="212" t="s">
        <v>97</v>
      </c>
      <c r="H145" s="212" t="s">
        <v>286</v>
      </c>
      <c r="I145" s="210" t="s">
        <v>305</v>
      </c>
      <c r="J145" s="211" t="s">
        <v>306</v>
      </c>
      <c r="K145" s="212" t="s">
        <v>398</v>
      </c>
      <c r="L145" s="212" t="s">
        <v>307</v>
      </c>
      <c r="M145" s="230" t="s">
        <v>289</v>
      </c>
    </row>
    <row r="146" spans="1:13">
      <c r="A146" s="217">
        <v>144</v>
      </c>
      <c r="B146" s="209">
        <v>8</v>
      </c>
      <c r="C146" s="224">
        <v>43645</v>
      </c>
      <c r="D146" s="212" t="s">
        <v>241</v>
      </c>
      <c r="E146" s="211">
        <v>0.54166666666666663</v>
      </c>
      <c r="F146" s="212" t="s">
        <v>320</v>
      </c>
      <c r="G146" s="212" t="s">
        <v>97</v>
      </c>
      <c r="H146" s="212" t="s">
        <v>280</v>
      </c>
      <c r="I146" s="210" t="s">
        <v>305</v>
      </c>
      <c r="J146" s="211" t="s">
        <v>306</v>
      </c>
      <c r="K146" s="212" t="s">
        <v>403</v>
      </c>
      <c r="L146" s="212" t="s">
        <v>307</v>
      </c>
      <c r="M146" s="230" t="s">
        <v>289</v>
      </c>
    </row>
    <row r="147" spans="1:13">
      <c r="A147" s="217">
        <v>145</v>
      </c>
      <c r="B147" s="209">
        <v>9</v>
      </c>
      <c r="C147" s="224">
        <v>43652</v>
      </c>
      <c r="D147" s="212" t="s">
        <v>241</v>
      </c>
      <c r="E147" s="211">
        <v>0.4375</v>
      </c>
      <c r="F147" s="212" t="s">
        <v>286</v>
      </c>
      <c r="G147" s="212" t="s">
        <v>97</v>
      </c>
      <c r="H147" s="212" t="s">
        <v>320</v>
      </c>
      <c r="I147" s="210" t="s">
        <v>352</v>
      </c>
      <c r="J147" s="211" t="s">
        <v>350</v>
      </c>
      <c r="K147" s="212" t="s">
        <v>394</v>
      </c>
      <c r="L147" s="212" t="s">
        <v>399</v>
      </c>
      <c r="M147" s="230" t="s">
        <v>289</v>
      </c>
    </row>
    <row r="148" spans="1:13">
      <c r="A148" s="217">
        <v>146</v>
      </c>
      <c r="B148" s="209">
        <v>9</v>
      </c>
      <c r="C148" s="224">
        <v>43652</v>
      </c>
      <c r="D148" s="212" t="s">
        <v>241</v>
      </c>
      <c r="E148" s="211">
        <v>0.54166666666666663</v>
      </c>
      <c r="F148" s="212" t="s">
        <v>287</v>
      </c>
      <c r="G148" s="212" t="s">
        <v>97</v>
      </c>
      <c r="H148" s="212" t="s">
        <v>324</v>
      </c>
      <c r="I148" s="210" t="s">
        <v>352</v>
      </c>
      <c r="J148" s="211" t="s">
        <v>350</v>
      </c>
      <c r="K148" s="212" t="s">
        <v>397</v>
      </c>
      <c r="L148" s="212" t="s">
        <v>399</v>
      </c>
      <c r="M148" s="230" t="s">
        <v>289</v>
      </c>
    </row>
    <row r="149" spans="1:13">
      <c r="A149" s="217">
        <v>147</v>
      </c>
      <c r="B149" s="209">
        <v>9</v>
      </c>
      <c r="C149" s="224">
        <v>43652</v>
      </c>
      <c r="D149" s="212" t="s">
        <v>241</v>
      </c>
      <c r="E149" s="211">
        <v>0.4375</v>
      </c>
      <c r="F149" s="212" t="s">
        <v>304</v>
      </c>
      <c r="G149" s="212" t="s">
        <v>97</v>
      </c>
      <c r="H149" s="212" t="s">
        <v>396</v>
      </c>
      <c r="I149" s="210" t="s">
        <v>305</v>
      </c>
      <c r="J149" s="211" t="s">
        <v>306</v>
      </c>
      <c r="K149" s="212" t="s">
        <v>307</v>
      </c>
      <c r="L149" s="212" t="s">
        <v>393</v>
      </c>
      <c r="M149" s="230" t="s">
        <v>289</v>
      </c>
    </row>
    <row r="150" spans="1:13">
      <c r="A150" s="217">
        <v>148</v>
      </c>
      <c r="B150" s="209">
        <v>9</v>
      </c>
      <c r="C150" s="224">
        <v>43652</v>
      </c>
      <c r="D150" s="212" t="s">
        <v>241</v>
      </c>
      <c r="E150" s="211">
        <v>0.54166666666666663</v>
      </c>
      <c r="F150" s="212" t="s">
        <v>280</v>
      </c>
      <c r="G150" s="212" t="s">
        <v>97</v>
      </c>
      <c r="H150" s="212" t="s">
        <v>278</v>
      </c>
      <c r="I150" s="210" t="s">
        <v>305</v>
      </c>
      <c r="J150" s="211" t="s">
        <v>306</v>
      </c>
      <c r="K150" s="212" t="s">
        <v>392</v>
      </c>
      <c r="L150" s="212" t="s">
        <v>393</v>
      </c>
      <c r="M150" s="230" t="s">
        <v>289</v>
      </c>
    </row>
    <row r="151" spans="1:13">
      <c r="A151" s="217">
        <v>149</v>
      </c>
      <c r="B151" s="209">
        <v>10</v>
      </c>
      <c r="C151" s="224">
        <v>43659</v>
      </c>
      <c r="D151" s="212" t="s">
        <v>241</v>
      </c>
      <c r="E151" s="211">
        <v>0.4375</v>
      </c>
      <c r="F151" s="212" t="s">
        <v>324</v>
      </c>
      <c r="G151" s="212" t="s">
        <v>97</v>
      </c>
      <c r="H151" s="212" t="s">
        <v>280</v>
      </c>
      <c r="I151" s="212" t="s">
        <v>352</v>
      </c>
      <c r="J151" s="211" t="s">
        <v>350</v>
      </c>
      <c r="K151" s="212" t="s">
        <v>398</v>
      </c>
      <c r="L151" s="212" t="s">
        <v>400</v>
      </c>
      <c r="M151" s="230" t="s">
        <v>289</v>
      </c>
    </row>
    <row r="152" spans="1:13">
      <c r="A152" s="217">
        <v>150</v>
      </c>
      <c r="B152" s="209">
        <v>10</v>
      </c>
      <c r="C152" s="224">
        <v>43659</v>
      </c>
      <c r="D152" s="212" t="s">
        <v>241</v>
      </c>
      <c r="E152" s="211">
        <v>0.54166666666666663</v>
      </c>
      <c r="F152" s="212" t="s">
        <v>320</v>
      </c>
      <c r="G152" s="212" t="s">
        <v>97</v>
      </c>
      <c r="H152" s="212" t="s">
        <v>304</v>
      </c>
      <c r="I152" s="212" t="s">
        <v>352</v>
      </c>
      <c r="J152" s="211" t="s">
        <v>350</v>
      </c>
      <c r="K152" s="212" t="s">
        <v>400</v>
      </c>
      <c r="L152" s="212" t="s">
        <v>400</v>
      </c>
      <c r="M152" s="230" t="s">
        <v>289</v>
      </c>
    </row>
    <row r="153" spans="1:13">
      <c r="A153" s="217">
        <v>151</v>
      </c>
      <c r="B153" s="209">
        <v>10</v>
      </c>
      <c r="C153" s="224">
        <v>43659</v>
      </c>
      <c r="D153" s="212" t="s">
        <v>241</v>
      </c>
      <c r="E153" s="211">
        <v>0.4375</v>
      </c>
      <c r="F153" s="212" t="s">
        <v>278</v>
      </c>
      <c r="G153" s="212" t="s">
        <v>97</v>
      </c>
      <c r="H153" s="212" t="s">
        <v>287</v>
      </c>
      <c r="I153" s="212" t="s">
        <v>305</v>
      </c>
      <c r="J153" s="211" t="s">
        <v>407</v>
      </c>
      <c r="K153" s="212" t="s">
        <v>401</v>
      </c>
      <c r="L153" s="212" t="s">
        <v>405</v>
      </c>
      <c r="M153" s="230" t="s">
        <v>289</v>
      </c>
    </row>
    <row r="154" spans="1:13">
      <c r="A154" s="217">
        <v>152</v>
      </c>
      <c r="B154" s="209">
        <v>10</v>
      </c>
      <c r="C154" s="224">
        <v>43659</v>
      </c>
      <c r="D154" s="212" t="s">
        <v>241</v>
      </c>
      <c r="E154" s="211">
        <v>0.54166666666666663</v>
      </c>
      <c r="F154" s="212" t="s">
        <v>396</v>
      </c>
      <c r="G154" s="212" t="s">
        <v>97</v>
      </c>
      <c r="H154" s="212" t="s">
        <v>286</v>
      </c>
      <c r="I154" s="212" t="s">
        <v>305</v>
      </c>
      <c r="J154" s="211" t="s">
        <v>407</v>
      </c>
      <c r="K154" s="212" t="s">
        <v>403</v>
      </c>
      <c r="L154" s="212" t="s">
        <v>405</v>
      </c>
      <c r="M154" s="230" t="s">
        <v>289</v>
      </c>
    </row>
    <row r="155" spans="1:13">
      <c r="A155" s="217">
        <v>153</v>
      </c>
      <c r="B155" s="209">
        <v>11</v>
      </c>
      <c r="C155" s="224">
        <v>43701</v>
      </c>
      <c r="D155" s="212" t="s">
        <v>241</v>
      </c>
      <c r="E155" s="211">
        <v>0.4375</v>
      </c>
      <c r="F155" s="212" t="s">
        <v>286</v>
      </c>
      <c r="G155" s="212" t="s">
        <v>97</v>
      </c>
      <c r="H155" s="212" t="s">
        <v>324</v>
      </c>
      <c r="I155" s="212" t="s">
        <v>343</v>
      </c>
      <c r="J155" s="211" t="s">
        <v>298</v>
      </c>
      <c r="K155" s="212" t="s">
        <v>394</v>
      </c>
      <c r="L155" s="212" t="s">
        <v>399</v>
      </c>
      <c r="M155" s="230" t="s">
        <v>289</v>
      </c>
    </row>
    <row r="156" spans="1:13">
      <c r="A156" s="217">
        <v>154</v>
      </c>
      <c r="B156" s="209">
        <v>11</v>
      </c>
      <c r="C156" s="224">
        <v>43701</v>
      </c>
      <c r="D156" s="212" t="s">
        <v>241</v>
      </c>
      <c r="E156" s="211">
        <v>0.54166666666666663</v>
      </c>
      <c r="F156" s="212" t="s">
        <v>287</v>
      </c>
      <c r="G156" s="212" t="s">
        <v>97</v>
      </c>
      <c r="H156" s="212" t="s">
        <v>320</v>
      </c>
      <c r="I156" s="212" t="s">
        <v>343</v>
      </c>
      <c r="J156" s="211" t="s">
        <v>298</v>
      </c>
      <c r="K156" s="212" t="s">
        <v>397</v>
      </c>
      <c r="L156" s="212" t="s">
        <v>399</v>
      </c>
      <c r="M156" s="230" t="s">
        <v>289</v>
      </c>
    </row>
    <row r="157" spans="1:13">
      <c r="A157" s="217">
        <v>155</v>
      </c>
      <c r="B157" s="209">
        <v>11</v>
      </c>
      <c r="C157" s="224">
        <v>43701</v>
      </c>
      <c r="D157" s="212" t="s">
        <v>241</v>
      </c>
      <c r="E157" s="211">
        <v>0.4375</v>
      </c>
      <c r="F157" s="212" t="s">
        <v>304</v>
      </c>
      <c r="G157" s="212" t="s">
        <v>97</v>
      </c>
      <c r="H157" s="212" t="s">
        <v>278</v>
      </c>
      <c r="I157" s="212" t="s">
        <v>309</v>
      </c>
      <c r="J157" s="211" t="s">
        <v>408</v>
      </c>
      <c r="K157" s="212" t="s">
        <v>307</v>
      </c>
      <c r="L157" s="212" t="s">
        <v>307</v>
      </c>
      <c r="M157" s="230" t="s">
        <v>289</v>
      </c>
    </row>
    <row r="158" spans="1:13">
      <c r="A158" s="217">
        <v>156</v>
      </c>
      <c r="B158" s="209">
        <v>11</v>
      </c>
      <c r="C158" s="224">
        <v>43701</v>
      </c>
      <c r="D158" s="212" t="s">
        <v>241</v>
      </c>
      <c r="E158" s="211">
        <v>0.54166666666666663</v>
      </c>
      <c r="F158" s="212" t="s">
        <v>280</v>
      </c>
      <c r="G158" s="212" t="s">
        <v>97</v>
      </c>
      <c r="H158" s="212" t="s">
        <v>396</v>
      </c>
      <c r="I158" s="212" t="s">
        <v>309</v>
      </c>
      <c r="J158" s="211" t="s">
        <v>408</v>
      </c>
      <c r="K158" s="212" t="s">
        <v>392</v>
      </c>
      <c r="L158" s="212" t="s">
        <v>307</v>
      </c>
      <c r="M158" s="230" t="s">
        <v>289</v>
      </c>
    </row>
    <row r="159" spans="1:13">
      <c r="A159" s="217">
        <v>159</v>
      </c>
      <c r="B159" s="209">
        <v>12</v>
      </c>
      <c r="C159" s="224">
        <v>43708</v>
      </c>
      <c r="D159" s="212" t="s">
        <v>241</v>
      </c>
      <c r="E159" s="211">
        <v>0.4375</v>
      </c>
      <c r="F159" s="212" t="s">
        <v>286</v>
      </c>
      <c r="G159" s="212" t="s">
        <v>97</v>
      </c>
      <c r="H159" s="212" t="s">
        <v>304</v>
      </c>
      <c r="I159" s="212" t="s">
        <v>346</v>
      </c>
      <c r="J159" s="211" t="s">
        <v>347</v>
      </c>
      <c r="K159" s="212" t="s">
        <v>400</v>
      </c>
      <c r="L159" s="212" t="s">
        <v>395</v>
      </c>
      <c r="M159" s="230" t="s">
        <v>289</v>
      </c>
    </row>
    <row r="160" spans="1:13">
      <c r="A160" s="217">
        <v>160</v>
      </c>
      <c r="B160" s="209">
        <v>12</v>
      </c>
      <c r="C160" s="224">
        <v>43708</v>
      </c>
      <c r="D160" s="212" t="s">
        <v>241</v>
      </c>
      <c r="E160" s="211">
        <v>0.54166666666666663</v>
      </c>
      <c r="F160" s="212" t="s">
        <v>324</v>
      </c>
      <c r="G160" s="212" t="s">
        <v>97</v>
      </c>
      <c r="H160" s="212" t="s">
        <v>278</v>
      </c>
      <c r="I160" s="212" t="s">
        <v>346</v>
      </c>
      <c r="J160" s="211" t="s">
        <v>347</v>
      </c>
      <c r="K160" s="212" t="s">
        <v>397</v>
      </c>
      <c r="L160" s="212" t="s">
        <v>395</v>
      </c>
      <c r="M160" s="230" t="s">
        <v>289</v>
      </c>
    </row>
    <row r="161" spans="1:13">
      <c r="A161" s="217">
        <v>157</v>
      </c>
      <c r="B161" s="209">
        <v>12</v>
      </c>
      <c r="C161" s="224">
        <v>43708</v>
      </c>
      <c r="D161" s="212" t="s">
        <v>241</v>
      </c>
      <c r="E161" s="211">
        <v>0.4375</v>
      </c>
      <c r="F161" s="212" t="s">
        <v>280</v>
      </c>
      <c r="G161" s="212" t="s">
        <v>97</v>
      </c>
      <c r="H161" s="212" t="s">
        <v>287</v>
      </c>
      <c r="I161" s="212" t="s">
        <v>352</v>
      </c>
      <c r="J161" s="211" t="s">
        <v>350</v>
      </c>
      <c r="K161" s="212" t="s">
        <v>401</v>
      </c>
      <c r="L161" s="212" t="s">
        <v>394</v>
      </c>
      <c r="M161" s="230" t="s">
        <v>289</v>
      </c>
    </row>
    <row r="162" spans="1:13">
      <c r="A162" s="217">
        <v>158</v>
      </c>
      <c r="B162" s="209">
        <v>12</v>
      </c>
      <c r="C162" s="224">
        <v>43708</v>
      </c>
      <c r="D162" s="212" t="s">
        <v>241</v>
      </c>
      <c r="E162" s="211">
        <v>0.54166666666666663</v>
      </c>
      <c r="F162" s="212" t="s">
        <v>396</v>
      </c>
      <c r="G162" s="212" t="s">
        <v>97</v>
      </c>
      <c r="H162" s="212" t="s">
        <v>320</v>
      </c>
      <c r="I162" s="212" t="s">
        <v>352</v>
      </c>
      <c r="J162" s="211" t="s">
        <v>350</v>
      </c>
      <c r="K162" s="212" t="s">
        <v>307</v>
      </c>
      <c r="L162" s="212" t="s">
        <v>394</v>
      </c>
      <c r="M162" s="230" t="s">
        <v>289</v>
      </c>
    </row>
    <row r="163" spans="1:13">
      <c r="A163" s="217">
        <v>161</v>
      </c>
      <c r="B163" s="209">
        <v>13</v>
      </c>
      <c r="C163" s="224">
        <v>43722</v>
      </c>
      <c r="D163" s="212" t="s">
        <v>241</v>
      </c>
      <c r="E163" s="211">
        <v>0.4375</v>
      </c>
      <c r="F163" s="212" t="s">
        <v>278</v>
      </c>
      <c r="G163" s="212" t="s">
        <v>97</v>
      </c>
      <c r="H163" s="212" t="s">
        <v>396</v>
      </c>
      <c r="I163" s="212" t="s">
        <v>305</v>
      </c>
      <c r="J163" s="211" t="s">
        <v>306</v>
      </c>
      <c r="K163" s="212" t="s">
        <v>394</v>
      </c>
      <c r="L163" s="212" t="s">
        <v>402</v>
      </c>
      <c r="M163" s="230" t="s">
        <v>289</v>
      </c>
    </row>
    <row r="164" spans="1:13">
      <c r="A164" s="217">
        <v>162</v>
      </c>
      <c r="B164" s="209">
        <v>13</v>
      </c>
      <c r="C164" s="224">
        <v>43722</v>
      </c>
      <c r="D164" s="212" t="s">
        <v>241</v>
      </c>
      <c r="E164" s="211">
        <v>0.54166666666666663</v>
      </c>
      <c r="F164" s="212" t="s">
        <v>287</v>
      </c>
      <c r="G164" s="212" t="s">
        <v>97</v>
      </c>
      <c r="H164" s="212" t="s">
        <v>286</v>
      </c>
      <c r="I164" s="212" t="s">
        <v>305</v>
      </c>
      <c r="J164" s="211" t="s">
        <v>306</v>
      </c>
      <c r="K164" s="212" t="s">
        <v>403</v>
      </c>
      <c r="L164" s="212" t="s">
        <v>402</v>
      </c>
      <c r="M164" s="230" t="s">
        <v>289</v>
      </c>
    </row>
    <row r="165" spans="1:13">
      <c r="A165" s="217">
        <v>163</v>
      </c>
      <c r="B165" s="209">
        <v>13</v>
      </c>
      <c r="C165" s="224">
        <v>43722</v>
      </c>
      <c r="D165" s="212" t="s">
        <v>241</v>
      </c>
      <c r="E165" s="211">
        <v>0.4375</v>
      </c>
      <c r="F165" s="212" t="s">
        <v>320</v>
      </c>
      <c r="G165" s="212" t="s">
        <v>97</v>
      </c>
      <c r="H165" s="212" t="s">
        <v>324</v>
      </c>
      <c r="I165" s="212" t="s">
        <v>346</v>
      </c>
      <c r="J165" s="211" t="s">
        <v>356</v>
      </c>
      <c r="K165" s="212" t="s">
        <v>392</v>
      </c>
      <c r="L165" s="212" t="s">
        <v>400</v>
      </c>
      <c r="M165" s="230" t="s">
        <v>289</v>
      </c>
    </row>
    <row r="166" spans="1:13">
      <c r="A166" s="217">
        <v>164</v>
      </c>
      <c r="B166" s="209">
        <v>13</v>
      </c>
      <c r="C166" s="224">
        <v>43722</v>
      </c>
      <c r="D166" s="212" t="s">
        <v>241</v>
      </c>
      <c r="E166" s="211">
        <v>0.54166666666666663</v>
      </c>
      <c r="F166" s="212" t="s">
        <v>304</v>
      </c>
      <c r="G166" s="212" t="s">
        <v>97</v>
      </c>
      <c r="H166" s="212" t="s">
        <v>280</v>
      </c>
      <c r="I166" s="212" t="s">
        <v>346</v>
      </c>
      <c r="J166" s="211" t="s">
        <v>356</v>
      </c>
      <c r="K166" s="212" t="s">
        <v>398</v>
      </c>
      <c r="L166" s="212" t="s">
        <v>400</v>
      </c>
      <c r="M166" s="230" t="s">
        <v>289</v>
      </c>
    </row>
    <row r="167" spans="1:13">
      <c r="A167" s="217">
        <v>165</v>
      </c>
      <c r="B167" s="209">
        <v>14</v>
      </c>
      <c r="C167" s="224">
        <v>43729</v>
      </c>
      <c r="D167" s="212" t="s">
        <v>241</v>
      </c>
      <c r="E167" s="211">
        <v>0.4375</v>
      </c>
      <c r="F167" s="212" t="s">
        <v>287</v>
      </c>
      <c r="G167" s="212" t="s">
        <v>97</v>
      </c>
      <c r="H167" s="212" t="s">
        <v>304</v>
      </c>
      <c r="I167" s="212" t="s">
        <v>346</v>
      </c>
      <c r="J167" s="211" t="s">
        <v>409</v>
      </c>
      <c r="K167" s="212" t="s">
        <v>400</v>
      </c>
      <c r="L167" s="212" t="s">
        <v>400</v>
      </c>
      <c r="M167" s="230" t="s">
        <v>289</v>
      </c>
    </row>
    <row r="168" spans="1:13">
      <c r="A168" s="217">
        <v>166</v>
      </c>
      <c r="B168" s="209">
        <v>14</v>
      </c>
      <c r="C168" s="224">
        <v>43729</v>
      </c>
      <c r="D168" s="212" t="s">
        <v>241</v>
      </c>
      <c r="E168" s="211">
        <v>0.54166666666666663</v>
      </c>
      <c r="F168" s="212" t="s">
        <v>324</v>
      </c>
      <c r="G168" s="212" t="s">
        <v>97</v>
      </c>
      <c r="H168" s="212" t="s">
        <v>396</v>
      </c>
      <c r="I168" s="212" t="s">
        <v>346</v>
      </c>
      <c r="J168" s="211" t="s">
        <v>409</v>
      </c>
      <c r="K168" s="212" t="s">
        <v>394</v>
      </c>
      <c r="L168" s="212" t="s">
        <v>400</v>
      </c>
      <c r="M168" s="230" t="s">
        <v>289</v>
      </c>
    </row>
    <row r="169" spans="1:13">
      <c r="A169" s="217">
        <v>167</v>
      </c>
      <c r="B169" s="209">
        <v>14</v>
      </c>
      <c r="C169" s="224">
        <v>43729</v>
      </c>
      <c r="D169" s="212" t="s">
        <v>241</v>
      </c>
      <c r="E169" s="211">
        <v>0.4375</v>
      </c>
      <c r="F169" s="212" t="s">
        <v>286</v>
      </c>
      <c r="G169" s="212" t="s">
        <v>97</v>
      </c>
      <c r="H169" s="212" t="s">
        <v>280</v>
      </c>
      <c r="I169" s="212" t="s">
        <v>305</v>
      </c>
      <c r="J169" s="211" t="s">
        <v>306</v>
      </c>
      <c r="K169" s="212" t="s">
        <v>403</v>
      </c>
      <c r="L169" s="212" t="s">
        <v>405</v>
      </c>
      <c r="M169" s="230" t="s">
        <v>289</v>
      </c>
    </row>
    <row r="170" spans="1:13">
      <c r="A170" s="217">
        <v>168</v>
      </c>
      <c r="B170" s="209">
        <v>14</v>
      </c>
      <c r="C170" s="224">
        <v>43729</v>
      </c>
      <c r="D170" s="212" t="s">
        <v>241</v>
      </c>
      <c r="E170" s="211">
        <v>0.54166666666666663</v>
      </c>
      <c r="F170" s="212" t="s">
        <v>320</v>
      </c>
      <c r="G170" s="212" t="s">
        <v>97</v>
      </c>
      <c r="H170" s="212" t="s">
        <v>278</v>
      </c>
      <c r="I170" s="212" t="s">
        <v>305</v>
      </c>
      <c r="J170" s="211" t="s">
        <v>306</v>
      </c>
      <c r="K170" s="212" t="s">
        <v>397</v>
      </c>
      <c r="L170" s="212" t="s">
        <v>405</v>
      </c>
      <c r="M170" s="230" t="s">
        <v>289</v>
      </c>
    </row>
    <row r="171" spans="1:13">
      <c r="A171" s="217">
        <v>169</v>
      </c>
      <c r="B171" s="209">
        <v>1</v>
      </c>
      <c r="C171" s="224">
        <v>43575</v>
      </c>
      <c r="D171" s="212" t="s">
        <v>241</v>
      </c>
      <c r="E171" s="211">
        <v>0.45833333333333331</v>
      </c>
      <c r="F171" s="209" t="s">
        <v>434</v>
      </c>
      <c r="G171" s="209" t="s">
        <v>97</v>
      </c>
      <c r="H171" s="209" t="s">
        <v>329</v>
      </c>
      <c r="I171" s="209" t="s">
        <v>435</v>
      </c>
      <c r="J171" s="214" t="s">
        <v>436</v>
      </c>
      <c r="K171" s="209" t="s">
        <v>437</v>
      </c>
      <c r="L171" s="209" t="s">
        <v>438</v>
      </c>
      <c r="M171" s="240" t="s">
        <v>514</v>
      </c>
    </row>
    <row r="172" spans="1:13">
      <c r="A172" s="217">
        <v>170</v>
      </c>
      <c r="B172" s="209">
        <v>1</v>
      </c>
      <c r="C172" s="224">
        <v>43575</v>
      </c>
      <c r="D172" s="212" t="s">
        <v>241</v>
      </c>
      <c r="E172" s="211">
        <v>0.5625</v>
      </c>
      <c r="F172" s="209" t="s">
        <v>439</v>
      </c>
      <c r="G172" s="209" t="s">
        <v>97</v>
      </c>
      <c r="H172" s="209" t="s">
        <v>334</v>
      </c>
      <c r="I172" s="209" t="s">
        <v>435</v>
      </c>
      <c r="J172" s="214" t="s">
        <v>436</v>
      </c>
      <c r="K172" s="209" t="s">
        <v>440</v>
      </c>
      <c r="L172" s="209" t="s">
        <v>438</v>
      </c>
      <c r="M172" s="240" t="s">
        <v>514</v>
      </c>
    </row>
    <row r="173" spans="1:13">
      <c r="A173" s="217">
        <v>171</v>
      </c>
      <c r="B173" s="209">
        <v>1</v>
      </c>
      <c r="C173" s="224">
        <v>43575</v>
      </c>
      <c r="D173" s="212" t="s">
        <v>241</v>
      </c>
      <c r="E173" s="211">
        <v>0.45833333333333331</v>
      </c>
      <c r="F173" s="209" t="s">
        <v>441</v>
      </c>
      <c r="G173" s="209" t="s">
        <v>97</v>
      </c>
      <c r="H173" s="209" t="s">
        <v>442</v>
      </c>
      <c r="I173" s="209" t="s">
        <v>443</v>
      </c>
      <c r="J173" s="214" t="s">
        <v>444</v>
      </c>
      <c r="K173" s="209" t="s">
        <v>445</v>
      </c>
      <c r="L173" s="209" t="s">
        <v>446</v>
      </c>
      <c r="M173" s="240" t="s">
        <v>514</v>
      </c>
    </row>
    <row r="174" spans="1:13">
      <c r="A174" s="217">
        <v>172</v>
      </c>
      <c r="B174" s="209">
        <v>1</v>
      </c>
      <c r="C174" s="224">
        <v>43575</v>
      </c>
      <c r="D174" s="212" t="s">
        <v>241</v>
      </c>
      <c r="E174" s="211">
        <v>0.5625</v>
      </c>
      <c r="F174" s="209" t="s">
        <v>447</v>
      </c>
      <c r="G174" s="209" t="s">
        <v>97</v>
      </c>
      <c r="H174" s="209" t="s">
        <v>448</v>
      </c>
      <c r="I174" s="209" t="s">
        <v>443</v>
      </c>
      <c r="J174" s="214" t="s">
        <v>444</v>
      </c>
      <c r="K174" s="209" t="s">
        <v>449</v>
      </c>
      <c r="L174" s="209" t="s">
        <v>446</v>
      </c>
      <c r="M174" s="240" t="s">
        <v>514</v>
      </c>
    </row>
    <row r="175" spans="1:13">
      <c r="A175" s="217">
        <v>173</v>
      </c>
      <c r="B175" s="209">
        <v>2</v>
      </c>
      <c r="C175" s="224">
        <v>43582</v>
      </c>
      <c r="D175" s="212" t="s">
        <v>241</v>
      </c>
      <c r="E175" s="211">
        <v>0.45833333333333331</v>
      </c>
      <c r="F175" s="209" t="s">
        <v>441</v>
      </c>
      <c r="G175" s="209" t="s">
        <v>97</v>
      </c>
      <c r="H175" s="209" t="s">
        <v>329</v>
      </c>
      <c r="I175" s="209" t="s">
        <v>435</v>
      </c>
      <c r="J175" s="214" t="s">
        <v>436</v>
      </c>
      <c r="K175" s="209" t="s">
        <v>450</v>
      </c>
      <c r="L175" s="209" t="s">
        <v>451</v>
      </c>
      <c r="M175" s="240" t="s">
        <v>514</v>
      </c>
    </row>
    <row r="176" spans="1:13">
      <c r="A176" s="217">
        <v>174</v>
      </c>
      <c r="B176" s="209">
        <v>2</v>
      </c>
      <c r="C176" s="224">
        <v>43582</v>
      </c>
      <c r="D176" s="212" t="s">
        <v>241</v>
      </c>
      <c r="E176" s="211">
        <v>0.5625</v>
      </c>
      <c r="F176" s="209" t="s">
        <v>434</v>
      </c>
      <c r="G176" s="209" t="s">
        <v>97</v>
      </c>
      <c r="H176" s="209" t="s">
        <v>442</v>
      </c>
      <c r="I176" s="209" t="s">
        <v>435</v>
      </c>
      <c r="J176" s="214" t="s">
        <v>436</v>
      </c>
      <c r="K176" s="209" t="s">
        <v>452</v>
      </c>
      <c r="L176" s="209" t="s">
        <v>451</v>
      </c>
      <c r="M176" s="240" t="s">
        <v>514</v>
      </c>
    </row>
    <row r="177" spans="1:13">
      <c r="A177" s="217">
        <v>175</v>
      </c>
      <c r="B177" s="209">
        <v>2</v>
      </c>
      <c r="C177" s="224">
        <v>43582</v>
      </c>
      <c r="D177" s="212" t="s">
        <v>241</v>
      </c>
      <c r="E177" s="211">
        <v>0.45833333333333331</v>
      </c>
      <c r="F177" s="209" t="s">
        <v>439</v>
      </c>
      <c r="G177" s="209" t="s">
        <v>97</v>
      </c>
      <c r="H177" s="209" t="s">
        <v>448</v>
      </c>
      <c r="I177" s="209" t="s">
        <v>453</v>
      </c>
      <c r="J177" s="214" t="s">
        <v>454</v>
      </c>
      <c r="K177" s="209" t="s">
        <v>455</v>
      </c>
      <c r="L177" s="209" t="s">
        <v>456</v>
      </c>
      <c r="M177" s="240" t="s">
        <v>514</v>
      </c>
    </row>
    <row r="178" spans="1:13">
      <c r="A178" s="217">
        <v>176</v>
      </c>
      <c r="B178" s="209">
        <v>2</v>
      </c>
      <c r="C178" s="224">
        <v>43582</v>
      </c>
      <c r="D178" s="212" t="s">
        <v>241</v>
      </c>
      <c r="E178" s="211">
        <v>0.5625</v>
      </c>
      <c r="F178" s="209" t="s">
        <v>447</v>
      </c>
      <c r="G178" s="209" t="s">
        <v>97</v>
      </c>
      <c r="H178" s="209" t="s">
        <v>334</v>
      </c>
      <c r="I178" s="209" t="s">
        <v>453</v>
      </c>
      <c r="J178" s="214" t="s">
        <v>454</v>
      </c>
      <c r="K178" s="209" t="s">
        <v>457</v>
      </c>
      <c r="L178" s="209" t="s">
        <v>456</v>
      </c>
      <c r="M178" s="240" t="s">
        <v>514</v>
      </c>
    </row>
    <row r="179" spans="1:13">
      <c r="A179" s="217">
        <v>177</v>
      </c>
      <c r="B179" s="209">
        <v>3</v>
      </c>
      <c r="C179" s="224">
        <v>43589</v>
      </c>
      <c r="D179" s="212" t="s">
        <v>241</v>
      </c>
      <c r="E179" s="211">
        <v>0.45833333333333331</v>
      </c>
      <c r="F179" s="209" t="s">
        <v>334</v>
      </c>
      <c r="G179" s="209" t="s">
        <v>97</v>
      </c>
      <c r="H179" s="209" t="s">
        <v>434</v>
      </c>
      <c r="I179" s="209" t="s">
        <v>435</v>
      </c>
      <c r="J179" s="214" t="s">
        <v>436</v>
      </c>
      <c r="K179" s="209" t="s">
        <v>458</v>
      </c>
      <c r="L179" s="209" t="s">
        <v>459</v>
      </c>
      <c r="M179" s="240" t="s">
        <v>514</v>
      </c>
    </row>
    <row r="180" spans="1:13">
      <c r="A180" s="217">
        <v>178</v>
      </c>
      <c r="B180" s="209">
        <v>3</v>
      </c>
      <c r="C180" s="224">
        <v>43589</v>
      </c>
      <c r="D180" s="212" t="s">
        <v>241</v>
      </c>
      <c r="E180" s="211">
        <v>0.5625</v>
      </c>
      <c r="F180" s="209" t="s">
        <v>329</v>
      </c>
      <c r="G180" s="209" t="s">
        <v>97</v>
      </c>
      <c r="H180" s="209" t="s">
        <v>439</v>
      </c>
      <c r="I180" s="209" t="s">
        <v>435</v>
      </c>
      <c r="J180" s="214" t="s">
        <v>436</v>
      </c>
      <c r="K180" s="209" t="s">
        <v>460</v>
      </c>
      <c r="L180" s="209" t="s">
        <v>459</v>
      </c>
      <c r="M180" s="240" t="s">
        <v>514</v>
      </c>
    </row>
    <row r="181" spans="1:13">
      <c r="A181" s="217">
        <v>179</v>
      </c>
      <c r="B181" s="209">
        <v>3</v>
      </c>
      <c r="C181" s="224">
        <v>43589</v>
      </c>
      <c r="D181" s="212" t="s">
        <v>241</v>
      </c>
      <c r="E181" s="211">
        <v>0.45833333333333331</v>
      </c>
      <c r="F181" s="209" t="s">
        <v>442</v>
      </c>
      <c r="G181" s="209" t="s">
        <v>97</v>
      </c>
      <c r="H181" s="209" t="s">
        <v>447</v>
      </c>
      <c r="I181" s="209" t="s">
        <v>443</v>
      </c>
      <c r="J181" s="214" t="s">
        <v>444</v>
      </c>
      <c r="K181" s="209" t="s">
        <v>461</v>
      </c>
      <c r="L181" s="209" t="s">
        <v>462</v>
      </c>
      <c r="M181" s="240" t="s">
        <v>514</v>
      </c>
    </row>
    <row r="182" spans="1:13">
      <c r="A182" s="217">
        <v>180</v>
      </c>
      <c r="B182" s="209">
        <v>3</v>
      </c>
      <c r="C182" s="224">
        <v>43589</v>
      </c>
      <c r="D182" s="212" t="s">
        <v>241</v>
      </c>
      <c r="E182" s="211">
        <v>0.5625</v>
      </c>
      <c r="F182" s="209" t="s">
        <v>448</v>
      </c>
      <c r="G182" s="209" t="s">
        <v>97</v>
      </c>
      <c r="H182" s="209" t="s">
        <v>441</v>
      </c>
      <c r="I182" s="209" t="s">
        <v>443</v>
      </c>
      <c r="J182" s="214" t="s">
        <v>444</v>
      </c>
      <c r="K182" s="209" t="s">
        <v>463</v>
      </c>
      <c r="L182" s="209" t="s">
        <v>462</v>
      </c>
      <c r="M182" s="240" t="s">
        <v>514</v>
      </c>
    </row>
    <row r="183" spans="1:13">
      <c r="A183" s="217">
        <v>181</v>
      </c>
      <c r="B183" s="209">
        <v>4</v>
      </c>
      <c r="C183" s="224">
        <v>43591</v>
      </c>
      <c r="D183" s="212" t="s">
        <v>322</v>
      </c>
      <c r="E183" s="211">
        <v>0.45833333333333331</v>
      </c>
      <c r="F183" s="209" t="s">
        <v>334</v>
      </c>
      <c r="G183" s="209" t="s">
        <v>97</v>
      </c>
      <c r="H183" s="209" t="s">
        <v>441</v>
      </c>
      <c r="I183" s="209" t="s">
        <v>435</v>
      </c>
      <c r="J183" s="214" t="s">
        <v>436</v>
      </c>
      <c r="K183" s="209" t="s">
        <v>464</v>
      </c>
      <c r="L183" s="209" t="s">
        <v>465</v>
      </c>
      <c r="M183" s="240" t="s">
        <v>514</v>
      </c>
    </row>
    <row r="184" spans="1:13">
      <c r="A184" s="217">
        <v>182</v>
      </c>
      <c r="B184" s="209">
        <v>4</v>
      </c>
      <c r="C184" s="224">
        <v>43591</v>
      </c>
      <c r="D184" s="212" t="s">
        <v>322</v>
      </c>
      <c r="E184" s="211">
        <v>0.5625</v>
      </c>
      <c r="F184" s="209" t="s">
        <v>448</v>
      </c>
      <c r="G184" s="209" t="s">
        <v>97</v>
      </c>
      <c r="H184" s="209" t="s">
        <v>434</v>
      </c>
      <c r="I184" s="209" t="s">
        <v>435</v>
      </c>
      <c r="J184" s="214" t="s">
        <v>436</v>
      </c>
      <c r="K184" s="209" t="s">
        <v>466</v>
      </c>
      <c r="L184" s="209" t="s">
        <v>465</v>
      </c>
      <c r="M184" s="240" t="s">
        <v>514</v>
      </c>
    </row>
    <row r="185" spans="1:13">
      <c r="A185" s="217">
        <v>183</v>
      </c>
      <c r="B185" s="209">
        <v>4</v>
      </c>
      <c r="C185" s="224">
        <v>43591</v>
      </c>
      <c r="D185" s="212" t="s">
        <v>322</v>
      </c>
      <c r="E185" s="211">
        <v>0.45833333333333331</v>
      </c>
      <c r="F185" s="209" t="s">
        <v>329</v>
      </c>
      <c r="G185" s="209" t="s">
        <v>97</v>
      </c>
      <c r="H185" s="209" t="s">
        <v>447</v>
      </c>
      <c r="I185" s="209" t="s">
        <v>443</v>
      </c>
      <c r="J185" s="209" t="s">
        <v>444</v>
      </c>
      <c r="K185" s="209" t="s">
        <v>467</v>
      </c>
      <c r="L185" s="209" t="s">
        <v>462</v>
      </c>
      <c r="M185" s="240" t="s">
        <v>514</v>
      </c>
    </row>
    <row r="186" spans="1:13">
      <c r="A186" s="217">
        <v>184</v>
      </c>
      <c r="B186" s="209">
        <v>4</v>
      </c>
      <c r="C186" s="224">
        <v>43591</v>
      </c>
      <c r="D186" s="212" t="s">
        <v>322</v>
      </c>
      <c r="E186" s="211">
        <v>0.5625</v>
      </c>
      <c r="F186" s="209" t="s">
        <v>442</v>
      </c>
      <c r="G186" s="209" t="s">
        <v>97</v>
      </c>
      <c r="H186" s="209" t="s">
        <v>439</v>
      </c>
      <c r="I186" s="209" t="s">
        <v>443</v>
      </c>
      <c r="J186" s="209" t="s">
        <v>444</v>
      </c>
      <c r="K186" s="209" t="s">
        <v>468</v>
      </c>
      <c r="L186" s="209" t="s">
        <v>462</v>
      </c>
      <c r="M186" s="240" t="s">
        <v>514</v>
      </c>
    </row>
    <row r="187" spans="1:13">
      <c r="A187" s="217">
        <v>185</v>
      </c>
      <c r="B187" s="209">
        <v>5</v>
      </c>
      <c r="C187" s="224">
        <v>43596</v>
      </c>
      <c r="D187" s="212" t="s">
        <v>241</v>
      </c>
      <c r="E187" s="211">
        <v>0.45833333333333331</v>
      </c>
      <c r="F187" s="209" t="s">
        <v>441</v>
      </c>
      <c r="G187" s="209" t="s">
        <v>97</v>
      </c>
      <c r="H187" s="209" t="s">
        <v>439</v>
      </c>
      <c r="I187" s="209" t="s">
        <v>435</v>
      </c>
      <c r="J187" s="209" t="s">
        <v>436</v>
      </c>
      <c r="K187" s="209" t="s">
        <v>469</v>
      </c>
      <c r="L187" s="209" t="s">
        <v>470</v>
      </c>
      <c r="M187" s="240" t="s">
        <v>514</v>
      </c>
    </row>
    <row r="188" spans="1:13">
      <c r="A188" s="217">
        <v>186</v>
      </c>
      <c r="B188" s="209">
        <v>5</v>
      </c>
      <c r="C188" s="224">
        <v>43596</v>
      </c>
      <c r="D188" s="212" t="s">
        <v>241</v>
      </c>
      <c r="E188" s="211">
        <v>0.5625</v>
      </c>
      <c r="F188" s="209" t="s">
        <v>447</v>
      </c>
      <c r="G188" s="209" t="s">
        <v>97</v>
      </c>
      <c r="H188" s="209" t="s">
        <v>434</v>
      </c>
      <c r="I188" s="209" t="s">
        <v>435</v>
      </c>
      <c r="J188" s="209" t="s">
        <v>436</v>
      </c>
      <c r="K188" s="209" t="s">
        <v>471</v>
      </c>
      <c r="L188" s="209" t="s">
        <v>470</v>
      </c>
      <c r="M188" s="240" t="s">
        <v>514</v>
      </c>
    </row>
    <row r="189" spans="1:13">
      <c r="A189" s="217">
        <v>187</v>
      </c>
      <c r="B189" s="209">
        <v>5</v>
      </c>
      <c r="C189" s="224">
        <v>43596</v>
      </c>
      <c r="D189" s="212" t="s">
        <v>241</v>
      </c>
      <c r="E189" s="211">
        <v>0.45833333333333331</v>
      </c>
      <c r="F189" s="209" t="s">
        <v>329</v>
      </c>
      <c r="G189" s="209" t="s">
        <v>97</v>
      </c>
      <c r="H189" s="209" t="s">
        <v>448</v>
      </c>
      <c r="I189" s="209" t="s">
        <v>453</v>
      </c>
      <c r="J189" s="209" t="s">
        <v>454</v>
      </c>
      <c r="K189" s="209" t="s">
        <v>472</v>
      </c>
      <c r="L189" s="209" t="s">
        <v>456</v>
      </c>
      <c r="M189" s="240" t="s">
        <v>514</v>
      </c>
    </row>
    <row r="190" spans="1:13">
      <c r="A190" s="217">
        <v>188</v>
      </c>
      <c r="B190" s="209">
        <v>5</v>
      </c>
      <c r="C190" s="224">
        <v>43596</v>
      </c>
      <c r="D190" s="212" t="s">
        <v>241</v>
      </c>
      <c r="E190" s="211">
        <v>0.5625</v>
      </c>
      <c r="F190" s="209" t="s">
        <v>334</v>
      </c>
      <c r="G190" s="209" t="s">
        <v>97</v>
      </c>
      <c r="H190" s="209" t="s">
        <v>442</v>
      </c>
      <c r="I190" s="209" t="s">
        <v>453</v>
      </c>
      <c r="J190" s="209" t="s">
        <v>454</v>
      </c>
      <c r="K190" s="209" t="s">
        <v>473</v>
      </c>
      <c r="L190" s="209" t="s">
        <v>456</v>
      </c>
      <c r="M190" s="240" t="s">
        <v>514</v>
      </c>
    </row>
    <row r="191" spans="1:13">
      <c r="A191" s="217">
        <v>189</v>
      </c>
      <c r="B191" s="209">
        <v>6</v>
      </c>
      <c r="C191" s="224">
        <v>43638</v>
      </c>
      <c r="D191" s="212" t="s">
        <v>241</v>
      </c>
      <c r="E191" s="211">
        <v>0.45833333333333331</v>
      </c>
      <c r="F191" s="209" t="s">
        <v>434</v>
      </c>
      <c r="G191" s="209" t="s">
        <v>97</v>
      </c>
      <c r="H191" s="209" t="s">
        <v>441</v>
      </c>
      <c r="I191" s="209" t="s">
        <v>435</v>
      </c>
      <c r="J191" s="209" t="s">
        <v>436</v>
      </c>
      <c r="K191" s="209" t="s">
        <v>474</v>
      </c>
      <c r="L191" s="209" t="s">
        <v>446</v>
      </c>
      <c r="M191" s="240" t="s">
        <v>514</v>
      </c>
    </row>
    <row r="192" spans="1:13">
      <c r="A192" s="217">
        <v>190</v>
      </c>
      <c r="B192" s="209">
        <v>6</v>
      </c>
      <c r="C192" s="224">
        <v>43638</v>
      </c>
      <c r="D192" s="212" t="s">
        <v>241</v>
      </c>
      <c r="E192" s="211">
        <v>0.5625</v>
      </c>
      <c r="F192" s="209" t="s">
        <v>439</v>
      </c>
      <c r="G192" s="209" t="s">
        <v>97</v>
      </c>
      <c r="H192" s="209" t="s">
        <v>447</v>
      </c>
      <c r="I192" s="209" t="s">
        <v>435</v>
      </c>
      <c r="J192" s="209" t="s">
        <v>436</v>
      </c>
      <c r="K192" s="209" t="s">
        <v>475</v>
      </c>
      <c r="L192" s="209" t="s">
        <v>446</v>
      </c>
      <c r="M192" s="240" t="s">
        <v>514</v>
      </c>
    </row>
    <row r="193" spans="1:13">
      <c r="A193" s="217">
        <v>191</v>
      </c>
      <c r="B193" s="209">
        <v>6</v>
      </c>
      <c r="C193" s="224">
        <v>43638</v>
      </c>
      <c r="D193" s="212" t="s">
        <v>241</v>
      </c>
      <c r="E193" s="211">
        <v>0.45833333333333331</v>
      </c>
      <c r="F193" s="209" t="s">
        <v>448</v>
      </c>
      <c r="G193" s="209" t="s">
        <v>97</v>
      </c>
      <c r="H193" s="209" t="s">
        <v>334</v>
      </c>
      <c r="I193" s="209" t="s">
        <v>317</v>
      </c>
      <c r="J193" s="209" t="s">
        <v>318</v>
      </c>
      <c r="K193" s="209" t="s">
        <v>476</v>
      </c>
      <c r="L193" s="209" t="s">
        <v>477</v>
      </c>
      <c r="M193" s="240" t="s">
        <v>514</v>
      </c>
    </row>
    <row r="194" spans="1:13">
      <c r="A194" s="217">
        <v>192</v>
      </c>
      <c r="B194" s="209">
        <v>6</v>
      </c>
      <c r="C194" s="224">
        <v>43638</v>
      </c>
      <c r="D194" s="212" t="s">
        <v>241</v>
      </c>
      <c r="E194" s="211">
        <v>0.5625</v>
      </c>
      <c r="F194" s="209" t="s">
        <v>442</v>
      </c>
      <c r="G194" s="209" t="s">
        <v>97</v>
      </c>
      <c r="H194" s="209" t="s">
        <v>329</v>
      </c>
      <c r="I194" s="209" t="s">
        <v>317</v>
      </c>
      <c r="J194" s="209" t="s">
        <v>318</v>
      </c>
      <c r="K194" s="209" t="s">
        <v>478</v>
      </c>
      <c r="L194" s="209" t="s">
        <v>477</v>
      </c>
      <c r="M194" s="240" t="s">
        <v>514</v>
      </c>
    </row>
    <row r="195" spans="1:13">
      <c r="A195" s="217">
        <v>193</v>
      </c>
      <c r="B195" s="209">
        <v>7</v>
      </c>
      <c r="C195" s="224">
        <v>43645</v>
      </c>
      <c r="D195" s="212" t="s">
        <v>241</v>
      </c>
      <c r="E195" s="211">
        <v>0.45833333333333331</v>
      </c>
      <c r="F195" s="209" t="s">
        <v>441</v>
      </c>
      <c r="G195" s="209" t="s">
        <v>97</v>
      </c>
      <c r="H195" s="209" t="s">
        <v>447</v>
      </c>
      <c r="I195" s="209" t="s">
        <v>479</v>
      </c>
      <c r="J195" s="209" t="s">
        <v>480</v>
      </c>
      <c r="K195" s="209" t="s">
        <v>481</v>
      </c>
      <c r="L195" s="209" t="s">
        <v>465</v>
      </c>
      <c r="M195" s="240" t="s">
        <v>514</v>
      </c>
    </row>
    <row r="196" spans="1:13">
      <c r="A196" s="217">
        <v>194</v>
      </c>
      <c r="B196" s="209">
        <v>7</v>
      </c>
      <c r="C196" s="224">
        <v>43645</v>
      </c>
      <c r="D196" s="212" t="s">
        <v>241</v>
      </c>
      <c r="E196" s="211">
        <v>0.5625</v>
      </c>
      <c r="F196" s="209" t="s">
        <v>448</v>
      </c>
      <c r="G196" s="209" t="s">
        <v>97</v>
      </c>
      <c r="H196" s="209" t="s">
        <v>442</v>
      </c>
      <c r="I196" s="209" t="s">
        <v>482</v>
      </c>
      <c r="J196" s="209" t="s">
        <v>480</v>
      </c>
      <c r="K196" s="209" t="s">
        <v>483</v>
      </c>
      <c r="L196" s="209" t="s">
        <v>465</v>
      </c>
      <c r="M196" s="240" t="s">
        <v>514</v>
      </c>
    </row>
    <row r="197" spans="1:13">
      <c r="A197" s="217">
        <v>195</v>
      </c>
      <c r="B197" s="209">
        <v>7</v>
      </c>
      <c r="C197" s="224">
        <v>43645</v>
      </c>
      <c r="D197" s="212" t="s">
        <v>241</v>
      </c>
      <c r="E197" s="211">
        <v>0.45833333333333331</v>
      </c>
      <c r="F197" s="209" t="s">
        <v>334</v>
      </c>
      <c r="G197" s="209" t="s">
        <v>97</v>
      </c>
      <c r="H197" s="209" t="s">
        <v>329</v>
      </c>
      <c r="I197" s="209" t="s">
        <v>317</v>
      </c>
      <c r="J197" s="209" t="s">
        <v>318</v>
      </c>
      <c r="K197" s="209" t="s">
        <v>484</v>
      </c>
      <c r="L197" s="209" t="s">
        <v>477</v>
      </c>
      <c r="M197" s="240" t="s">
        <v>514</v>
      </c>
    </row>
    <row r="198" spans="1:13">
      <c r="A198" s="217">
        <v>196</v>
      </c>
      <c r="B198" s="209">
        <v>7</v>
      </c>
      <c r="C198" s="224">
        <v>43645</v>
      </c>
      <c r="D198" s="212" t="s">
        <v>241</v>
      </c>
      <c r="E198" s="211">
        <v>0.5625</v>
      </c>
      <c r="F198" s="209" t="s">
        <v>434</v>
      </c>
      <c r="G198" s="209" t="s">
        <v>97</v>
      </c>
      <c r="H198" s="209" t="s">
        <v>439</v>
      </c>
      <c r="I198" s="209" t="s">
        <v>317</v>
      </c>
      <c r="J198" s="209" t="s">
        <v>318</v>
      </c>
      <c r="K198" s="209" t="s">
        <v>485</v>
      </c>
      <c r="L198" s="209" t="s">
        <v>477</v>
      </c>
      <c r="M198" s="240" t="s">
        <v>514</v>
      </c>
    </row>
    <row r="199" spans="1:13">
      <c r="A199" s="217">
        <v>197</v>
      </c>
      <c r="B199" s="209">
        <v>8</v>
      </c>
      <c r="C199" s="224">
        <v>43652</v>
      </c>
      <c r="D199" s="212" t="s">
        <v>241</v>
      </c>
      <c r="E199" s="211">
        <v>0.45833333333333331</v>
      </c>
      <c r="F199" s="209" t="s">
        <v>448</v>
      </c>
      <c r="G199" s="209" t="s">
        <v>97</v>
      </c>
      <c r="H199" s="209" t="s">
        <v>447</v>
      </c>
      <c r="I199" s="209" t="s">
        <v>479</v>
      </c>
      <c r="J199" s="209" t="s">
        <v>480</v>
      </c>
      <c r="K199" s="209" t="s">
        <v>486</v>
      </c>
      <c r="L199" s="209" t="s">
        <v>465</v>
      </c>
      <c r="M199" s="240" t="s">
        <v>514</v>
      </c>
    </row>
    <row r="200" spans="1:13">
      <c r="A200" s="217">
        <v>198</v>
      </c>
      <c r="B200" s="209">
        <v>8</v>
      </c>
      <c r="C200" s="224">
        <v>43652</v>
      </c>
      <c r="D200" s="212" t="s">
        <v>241</v>
      </c>
      <c r="E200" s="211">
        <v>0.5625</v>
      </c>
      <c r="F200" s="209" t="s">
        <v>442</v>
      </c>
      <c r="G200" s="209" t="s">
        <v>97</v>
      </c>
      <c r="H200" s="209" t="s">
        <v>441</v>
      </c>
      <c r="I200" s="209" t="s">
        <v>482</v>
      </c>
      <c r="J200" s="209" t="s">
        <v>480</v>
      </c>
      <c r="K200" s="209" t="s">
        <v>487</v>
      </c>
      <c r="L200" s="209" t="s">
        <v>465</v>
      </c>
      <c r="M200" s="240" t="s">
        <v>514</v>
      </c>
    </row>
    <row r="201" spans="1:13">
      <c r="A201" s="217">
        <v>199</v>
      </c>
      <c r="B201" s="209">
        <v>8</v>
      </c>
      <c r="C201" s="224">
        <v>43652</v>
      </c>
      <c r="D201" s="212" t="s">
        <v>241</v>
      </c>
      <c r="E201" s="211">
        <v>0.45833333333333331</v>
      </c>
      <c r="F201" s="209" t="s">
        <v>329</v>
      </c>
      <c r="G201" s="209" t="s">
        <v>97</v>
      </c>
      <c r="H201" s="209" t="s">
        <v>434</v>
      </c>
      <c r="I201" s="209" t="s">
        <v>453</v>
      </c>
      <c r="J201" s="209" t="s">
        <v>454</v>
      </c>
      <c r="K201" s="209" t="s">
        <v>488</v>
      </c>
      <c r="L201" s="209" t="s">
        <v>456</v>
      </c>
      <c r="M201" s="240" t="s">
        <v>514</v>
      </c>
    </row>
    <row r="202" spans="1:13">
      <c r="A202" s="217">
        <v>200</v>
      </c>
      <c r="B202" s="209">
        <v>8</v>
      </c>
      <c r="C202" s="224">
        <v>43652</v>
      </c>
      <c r="D202" s="212" t="s">
        <v>241</v>
      </c>
      <c r="E202" s="211">
        <v>0.5625</v>
      </c>
      <c r="F202" s="209" t="s">
        <v>334</v>
      </c>
      <c r="G202" s="209" t="s">
        <v>97</v>
      </c>
      <c r="H202" s="209" t="s">
        <v>439</v>
      </c>
      <c r="I202" s="209" t="s">
        <v>453</v>
      </c>
      <c r="J202" s="209" t="s">
        <v>454</v>
      </c>
      <c r="K202" s="209" t="s">
        <v>489</v>
      </c>
      <c r="L202" s="209" t="s">
        <v>456</v>
      </c>
      <c r="M202" s="240" t="s">
        <v>514</v>
      </c>
    </row>
    <row r="203" spans="1:13">
      <c r="A203" s="217">
        <v>201</v>
      </c>
      <c r="B203" s="209">
        <v>9</v>
      </c>
      <c r="C203" s="224">
        <v>43659</v>
      </c>
      <c r="D203" s="212" t="s">
        <v>241</v>
      </c>
      <c r="E203" s="211">
        <v>0.45833333333333331</v>
      </c>
      <c r="F203" s="209" t="s">
        <v>439</v>
      </c>
      <c r="G203" s="209" t="s">
        <v>97</v>
      </c>
      <c r="H203" s="209" t="s">
        <v>329</v>
      </c>
      <c r="I203" s="209" t="s">
        <v>435</v>
      </c>
      <c r="J203" s="209" t="s">
        <v>436</v>
      </c>
      <c r="K203" s="209" t="s">
        <v>490</v>
      </c>
      <c r="L203" s="209" t="s">
        <v>462</v>
      </c>
      <c r="M203" s="240" t="s">
        <v>514</v>
      </c>
    </row>
    <row r="204" spans="1:13">
      <c r="A204" s="217">
        <v>202</v>
      </c>
      <c r="B204" s="209">
        <v>9</v>
      </c>
      <c r="C204" s="224">
        <v>43659</v>
      </c>
      <c r="D204" s="212" t="s">
        <v>241</v>
      </c>
      <c r="E204" s="211">
        <v>0.5625</v>
      </c>
      <c r="F204" s="209" t="s">
        <v>447</v>
      </c>
      <c r="G204" s="209" t="s">
        <v>97</v>
      </c>
      <c r="H204" s="209" t="s">
        <v>442</v>
      </c>
      <c r="I204" s="209" t="s">
        <v>435</v>
      </c>
      <c r="J204" s="209" t="s">
        <v>436</v>
      </c>
      <c r="K204" s="209" t="s">
        <v>491</v>
      </c>
      <c r="L204" s="209" t="s">
        <v>462</v>
      </c>
      <c r="M204" s="240" t="s">
        <v>514</v>
      </c>
    </row>
    <row r="205" spans="1:13">
      <c r="A205" s="217">
        <v>203</v>
      </c>
      <c r="B205" s="209">
        <v>9</v>
      </c>
      <c r="C205" s="224">
        <v>43659</v>
      </c>
      <c r="D205" s="212" t="s">
        <v>241</v>
      </c>
      <c r="E205" s="211">
        <v>0.45833333333333331</v>
      </c>
      <c r="F205" s="209" t="s">
        <v>441</v>
      </c>
      <c r="G205" s="209" t="s">
        <v>97</v>
      </c>
      <c r="H205" s="209" t="s">
        <v>448</v>
      </c>
      <c r="I205" s="209" t="s">
        <v>453</v>
      </c>
      <c r="J205" s="209" t="s">
        <v>454</v>
      </c>
      <c r="K205" s="209" t="s">
        <v>492</v>
      </c>
      <c r="L205" s="209" t="s">
        <v>456</v>
      </c>
      <c r="M205" s="240" t="s">
        <v>514</v>
      </c>
    </row>
    <row r="206" spans="1:13">
      <c r="A206" s="217">
        <v>204</v>
      </c>
      <c r="B206" s="209">
        <v>9</v>
      </c>
      <c r="C206" s="224">
        <v>43659</v>
      </c>
      <c r="D206" s="212" t="s">
        <v>241</v>
      </c>
      <c r="E206" s="211">
        <v>0.5625</v>
      </c>
      <c r="F206" s="209" t="s">
        <v>434</v>
      </c>
      <c r="G206" s="209" t="s">
        <v>97</v>
      </c>
      <c r="H206" s="209" t="s">
        <v>334</v>
      </c>
      <c r="I206" s="209" t="s">
        <v>453</v>
      </c>
      <c r="J206" s="209" t="s">
        <v>454</v>
      </c>
      <c r="K206" s="209" t="s">
        <v>493</v>
      </c>
      <c r="L206" s="209" t="s">
        <v>456</v>
      </c>
      <c r="M206" s="240" t="s">
        <v>514</v>
      </c>
    </row>
    <row r="207" spans="1:13">
      <c r="A207" s="217">
        <v>205</v>
      </c>
      <c r="B207" s="209">
        <v>10</v>
      </c>
      <c r="C207" s="224">
        <v>43673</v>
      </c>
      <c r="D207" s="212" t="s">
        <v>241</v>
      </c>
      <c r="E207" s="211">
        <v>0.45833333333333331</v>
      </c>
      <c r="F207" s="209" t="s">
        <v>442</v>
      </c>
      <c r="G207" s="209" t="s">
        <v>97</v>
      </c>
      <c r="H207" s="209" t="s">
        <v>434</v>
      </c>
      <c r="I207" s="209" t="s">
        <v>435</v>
      </c>
      <c r="J207" s="209" t="s">
        <v>436</v>
      </c>
      <c r="K207" s="209" t="s">
        <v>494</v>
      </c>
      <c r="L207" s="209" t="s">
        <v>477</v>
      </c>
      <c r="M207" s="240" t="s">
        <v>514</v>
      </c>
    </row>
    <row r="208" spans="1:13">
      <c r="A208" s="217">
        <v>206</v>
      </c>
      <c r="B208" s="209">
        <v>10</v>
      </c>
      <c r="C208" s="224">
        <v>43673</v>
      </c>
      <c r="D208" s="212" t="s">
        <v>241</v>
      </c>
      <c r="E208" s="211">
        <v>0.5625</v>
      </c>
      <c r="F208" s="209" t="s">
        <v>329</v>
      </c>
      <c r="G208" s="209" t="s">
        <v>97</v>
      </c>
      <c r="H208" s="209" t="s">
        <v>441</v>
      </c>
      <c r="I208" s="209" t="s">
        <v>435</v>
      </c>
      <c r="J208" s="209" t="s">
        <v>436</v>
      </c>
      <c r="K208" s="209" t="s">
        <v>495</v>
      </c>
      <c r="L208" s="209" t="s">
        <v>477</v>
      </c>
      <c r="M208" s="240" t="s">
        <v>514</v>
      </c>
    </row>
    <row r="209" spans="1:13">
      <c r="A209" s="217">
        <v>207</v>
      </c>
      <c r="B209" s="209">
        <v>10</v>
      </c>
      <c r="C209" s="224">
        <v>43673</v>
      </c>
      <c r="D209" s="212" t="s">
        <v>241</v>
      </c>
      <c r="E209" s="211">
        <v>0.45833333333333331</v>
      </c>
      <c r="F209" s="209" t="s">
        <v>334</v>
      </c>
      <c r="G209" s="209" t="s">
        <v>97</v>
      </c>
      <c r="H209" s="209" t="s">
        <v>447</v>
      </c>
      <c r="I209" s="209" t="s">
        <v>453</v>
      </c>
      <c r="J209" s="209" t="s">
        <v>454</v>
      </c>
      <c r="K209" s="209" t="s">
        <v>496</v>
      </c>
      <c r="L209" s="209" t="s">
        <v>456</v>
      </c>
      <c r="M209" s="240" t="s">
        <v>514</v>
      </c>
    </row>
    <row r="210" spans="1:13">
      <c r="A210" s="217">
        <v>208</v>
      </c>
      <c r="B210" s="209">
        <v>10</v>
      </c>
      <c r="C210" s="224">
        <v>43673</v>
      </c>
      <c r="D210" s="212" t="s">
        <v>241</v>
      </c>
      <c r="E210" s="211">
        <v>0.5625</v>
      </c>
      <c r="F210" s="209" t="s">
        <v>448</v>
      </c>
      <c r="G210" s="209" t="s">
        <v>97</v>
      </c>
      <c r="H210" s="209" t="s">
        <v>439</v>
      </c>
      <c r="I210" s="209" t="s">
        <v>453</v>
      </c>
      <c r="J210" s="209" t="s">
        <v>454</v>
      </c>
      <c r="K210" s="209" t="s">
        <v>497</v>
      </c>
      <c r="L210" s="209" t="s">
        <v>456</v>
      </c>
      <c r="M210" s="240" t="s">
        <v>514</v>
      </c>
    </row>
    <row r="211" spans="1:13">
      <c r="A211" s="217">
        <v>209</v>
      </c>
      <c r="B211" s="209">
        <v>11</v>
      </c>
      <c r="C211" s="224">
        <v>43701</v>
      </c>
      <c r="D211" s="212" t="s">
        <v>241</v>
      </c>
      <c r="E211" s="211">
        <v>0.45833333333333331</v>
      </c>
      <c r="F211" s="209" t="s">
        <v>439</v>
      </c>
      <c r="G211" s="209" t="s">
        <v>97</v>
      </c>
      <c r="H211" s="209" t="s">
        <v>442</v>
      </c>
      <c r="I211" s="209" t="s">
        <v>479</v>
      </c>
      <c r="J211" s="209" t="s">
        <v>480</v>
      </c>
      <c r="K211" s="209" t="s">
        <v>498</v>
      </c>
      <c r="L211" s="209" t="s">
        <v>470</v>
      </c>
      <c r="M211" s="240" t="s">
        <v>514</v>
      </c>
    </row>
    <row r="212" spans="1:13">
      <c r="A212" s="217">
        <v>210</v>
      </c>
      <c r="B212" s="209">
        <v>11</v>
      </c>
      <c r="C212" s="224">
        <v>43701</v>
      </c>
      <c r="D212" s="212" t="s">
        <v>241</v>
      </c>
      <c r="E212" s="211">
        <v>0.5625</v>
      </c>
      <c r="F212" s="209" t="s">
        <v>447</v>
      </c>
      <c r="G212" s="209" t="s">
        <v>97</v>
      </c>
      <c r="H212" s="209" t="s">
        <v>329</v>
      </c>
      <c r="I212" s="209" t="s">
        <v>482</v>
      </c>
      <c r="J212" s="209" t="s">
        <v>480</v>
      </c>
      <c r="K212" s="209" t="s">
        <v>499</v>
      </c>
      <c r="L212" s="209" t="s">
        <v>470</v>
      </c>
      <c r="M212" s="240" t="s">
        <v>514</v>
      </c>
    </row>
    <row r="213" spans="1:13">
      <c r="A213" s="217">
        <v>211</v>
      </c>
      <c r="B213" s="209">
        <v>11</v>
      </c>
      <c r="C213" s="224">
        <v>43701</v>
      </c>
      <c r="D213" s="212" t="s">
        <v>241</v>
      </c>
      <c r="E213" s="211">
        <v>0.45833333333333331</v>
      </c>
      <c r="F213" s="209" t="s">
        <v>441</v>
      </c>
      <c r="G213" s="209" t="s">
        <v>97</v>
      </c>
      <c r="H213" s="209" t="s">
        <v>334</v>
      </c>
      <c r="I213" s="209" t="s">
        <v>453</v>
      </c>
      <c r="J213" s="209" t="s">
        <v>454</v>
      </c>
      <c r="K213" s="209" t="s">
        <v>500</v>
      </c>
      <c r="L213" s="209" t="s">
        <v>456</v>
      </c>
      <c r="M213" s="240" t="s">
        <v>514</v>
      </c>
    </row>
    <row r="214" spans="1:13">
      <c r="A214" s="217">
        <v>212</v>
      </c>
      <c r="B214" s="209">
        <v>11</v>
      </c>
      <c r="C214" s="224">
        <v>43701</v>
      </c>
      <c r="D214" s="212" t="s">
        <v>241</v>
      </c>
      <c r="E214" s="211">
        <v>0.5625</v>
      </c>
      <c r="F214" s="209" t="s">
        <v>434</v>
      </c>
      <c r="G214" s="209" t="s">
        <v>97</v>
      </c>
      <c r="H214" s="209" t="s">
        <v>448</v>
      </c>
      <c r="I214" s="209" t="s">
        <v>453</v>
      </c>
      <c r="J214" s="209" t="s">
        <v>454</v>
      </c>
      <c r="K214" s="209" t="s">
        <v>501</v>
      </c>
      <c r="L214" s="209" t="s">
        <v>456</v>
      </c>
      <c r="M214" s="240" t="s">
        <v>514</v>
      </c>
    </row>
    <row r="215" spans="1:13">
      <c r="A215" s="217">
        <v>213</v>
      </c>
      <c r="B215" s="209">
        <v>12</v>
      </c>
      <c r="C215" s="224">
        <v>43708</v>
      </c>
      <c r="D215" s="212" t="s">
        <v>241</v>
      </c>
      <c r="E215" s="211">
        <v>0.45833333333333331</v>
      </c>
      <c r="F215" s="209" t="s">
        <v>434</v>
      </c>
      <c r="G215" s="209" t="s">
        <v>97</v>
      </c>
      <c r="H215" s="209" t="s">
        <v>447</v>
      </c>
      <c r="I215" s="209" t="s">
        <v>479</v>
      </c>
      <c r="J215" s="209" t="s">
        <v>480</v>
      </c>
      <c r="K215" s="209" t="s">
        <v>502</v>
      </c>
      <c r="L215" s="209" t="s">
        <v>446</v>
      </c>
      <c r="M215" s="240" t="s">
        <v>514</v>
      </c>
    </row>
    <row r="216" spans="1:13">
      <c r="A216" s="217">
        <v>214</v>
      </c>
      <c r="B216" s="209">
        <v>12</v>
      </c>
      <c r="C216" s="224">
        <v>43708</v>
      </c>
      <c r="D216" s="212" t="s">
        <v>241</v>
      </c>
      <c r="E216" s="211">
        <v>0.5625</v>
      </c>
      <c r="F216" s="209" t="s">
        <v>439</v>
      </c>
      <c r="G216" s="209" t="s">
        <v>97</v>
      </c>
      <c r="H216" s="209" t="s">
        <v>441</v>
      </c>
      <c r="I216" s="209" t="s">
        <v>482</v>
      </c>
      <c r="J216" s="209" t="s">
        <v>480</v>
      </c>
      <c r="K216" s="209" t="s">
        <v>503</v>
      </c>
      <c r="L216" s="209" t="s">
        <v>446</v>
      </c>
      <c r="M216" s="240" t="s">
        <v>514</v>
      </c>
    </row>
    <row r="217" spans="1:13">
      <c r="A217" s="217">
        <v>215</v>
      </c>
      <c r="B217" s="209">
        <v>12</v>
      </c>
      <c r="C217" s="224">
        <v>43708</v>
      </c>
      <c r="D217" s="212" t="s">
        <v>241</v>
      </c>
      <c r="E217" s="211">
        <v>0.45833333333333331</v>
      </c>
      <c r="F217" s="209" t="s">
        <v>448</v>
      </c>
      <c r="G217" s="209" t="s">
        <v>97</v>
      </c>
      <c r="H217" s="209" t="s">
        <v>329</v>
      </c>
      <c r="I217" s="209" t="s">
        <v>453</v>
      </c>
      <c r="J217" s="209" t="s">
        <v>454</v>
      </c>
      <c r="K217" s="209" t="s">
        <v>504</v>
      </c>
      <c r="L217" s="209" t="s">
        <v>456</v>
      </c>
      <c r="M217" s="240" t="s">
        <v>514</v>
      </c>
    </row>
    <row r="218" spans="1:13">
      <c r="A218" s="217">
        <v>216</v>
      </c>
      <c r="B218" s="209">
        <v>12</v>
      </c>
      <c r="C218" s="224">
        <v>43708</v>
      </c>
      <c r="D218" s="212" t="s">
        <v>241</v>
      </c>
      <c r="E218" s="211">
        <v>0.5625</v>
      </c>
      <c r="F218" s="209" t="s">
        <v>442</v>
      </c>
      <c r="G218" s="209" t="s">
        <v>97</v>
      </c>
      <c r="H218" s="209" t="s">
        <v>334</v>
      </c>
      <c r="I218" s="209" t="s">
        <v>453</v>
      </c>
      <c r="J218" s="209" t="s">
        <v>454</v>
      </c>
      <c r="K218" s="209" t="s">
        <v>505</v>
      </c>
      <c r="L218" s="209" t="s">
        <v>456</v>
      </c>
      <c r="M218" s="240" t="s">
        <v>514</v>
      </c>
    </row>
    <row r="219" spans="1:13">
      <c r="A219" s="217">
        <v>217</v>
      </c>
      <c r="B219" s="209">
        <v>13</v>
      </c>
      <c r="C219" s="224">
        <v>43729</v>
      </c>
      <c r="D219" s="212" t="s">
        <v>241</v>
      </c>
      <c r="E219" s="211">
        <v>0.45833333333333331</v>
      </c>
      <c r="F219" s="209" t="s">
        <v>441</v>
      </c>
      <c r="G219" s="209" t="s">
        <v>97</v>
      </c>
      <c r="H219" s="209" t="s">
        <v>434</v>
      </c>
      <c r="I219" s="209" t="s">
        <v>435</v>
      </c>
      <c r="J219" s="209" t="s">
        <v>436</v>
      </c>
      <c r="K219" s="209" t="s">
        <v>506</v>
      </c>
      <c r="L219" s="209" t="s">
        <v>459</v>
      </c>
      <c r="M219" s="240" t="s">
        <v>514</v>
      </c>
    </row>
    <row r="220" spans="1:13">
      <c r="A220" s="217">
        <v>218</v>
      </c>
      <c r="B220" s="209">
        <v>13</v>
      </c>
      <c r="C220" s="224">
        <v>43729</v>
      </c>
      <c r="D220" s="212" t="s">
        <v>241</v>
      </c>
      <c r="E220" s="211">
        <v>0.5625</v>
      </c>
      <c r="F220" s="209" t="s">
        <v>447</v>
      </c>
      <c r="G220" s="209" t="s">
        <v>97</v>
      </c>
      <c r="H220" s="209" t="s">
        <v>439</v>
      </c>
      <c r="I220" s="209" t="s">
        <v>435</v>
      </c>
      <c r="J220" s="209" t="s">
        <v>436</v>
      </c>
      <c r="K220" s="209" t="s">
        <v>507</v>
      </c>
      <c r="L220" s="209" t="s">
        <v>459</v>
      </c>
      <c r="M220" s="240" t="s">
        <v>514</v>
      </c>
    </row>
    <row r="221" spans="1:13">
      <c r="A221" s="217">
        <v>219</v>
      </c>
      <c r="B221" s="209">
        <v>13</v>
      </c>
      <c r="C221" s="224">
        <v>43729</v>
      </c>
      <c r="D221" s="212" t="s">
        <v>241</v>
      </c>
      <c r="E221" s="211">
        <v>0.45833333333333331</v>
      </c>
      <c r="F221" s="209" t="s">
        <v>334</v>
      </c>
      <c r="G221" s="209" t="s">
        <v>97</v>
      </c>
      <c r="H221" s="209" t="s">
        <v>448</v>
      </c>
      <c r="I221" s="209" t="s">
        <v>453</v>
      </c>
      <c r="J221" s="209" t="s">
        <v>454</v>
      </c>
      <c r="K221" s="209" t="s">
        <v>508</v>
      </c>
      <c r="L221" s="209" t="s">
        <v>456</v>
      </c>
      <c r="M221" s="240" t="s">
        <v>514</v>
      </c>
    </row>
    <row r="222" spans="1:13">
      <c r="A222" s="217">
        <v>220</v>
      </c>
      <c r="B222" s="209">
        <v>13</v>
      </c>
      <c r="C222" s="224">
        <v>43729</v>
      </c>
      <c r="D222" s="212" t="s">
        <v>241</v>
      </c>
      <c r="E222" s="211">
        <v>0.5625</v>
      </c>
      <c r="F222" s="209" t="s">
        <v>329</v>
      </c>
      <c r="G222" s="209" t="s">
        <v>97</v>
      </c>
      <c r="H222" s="209" t="s">
        <v>442</v>
      </c>
      <c r="I222" s="209" t="s">
        <v>453</v>
      </c>
      <c r="J222" s="209" t="s">
        <v>454</v>
      </c>
      <c r="K222" s="209" t="s">
        <v>509</v>
      </c>
      <c r="L222" s="209" t="s">
        <v>456</v>
      </c>
      <c r="M222" s="240" t="s">
        <v>514</v>
      </c>
    </row>
    <row r="223" spans="1:13">
      <c r="A223" s="217">
        <v>221</v>
      </c>
      <c r="B223" s="209">
        <v>14</v>
      </c>
      <c r="C223" s="224">
        <v>43736</v>
      </c>
      <c r="D223" s="212" t="s">
        <v>241</v>
      </c>
      <c r="E223" s="211">
        <v>0.45833333333333331</v>
      </c>
      <c r="F223" s="209" t="s">
        <v>439</v>
      </c>
      <c r="G223" s="209" t="s">
        <v>97</v>
      </c>
      <c r="H223" s="209" t="s">
        <v>434</v>
      </c>
      <c r="I223" s="209" t="s">
        <v>435</v>
      </c>
      <c r="J223" s="209" t="s">
        <v>436</v>
      </c>
      <c r="K223" s="209" t="s">
        <v>510</v>
      </c>
      <c r="L223" s="209" t="s">
        <v>451</v>
      </c>
      <c r="M223" s="240" t="s">
        <v>514</v>
      </c>
    </row>
    <row r="224" spans="1:13">
      <c r="A224" s="217">
        <v>222</v>
      </c>
      <c r="B224" s="209">
        <v>14</v>
      </c>
      <c r="C224" s="224">
        <v>43736</v>
      </c>
      <c r="D224" s="212" t="s">
        <v>241</v>
      </c>
      <c r="E224" s="211">
        <v>0.5625</v>
      </c>
      <c r="F224" s="209" t="s">
        <v>447</v>
      </c>
      <c r="G224" s="209" t="s">
        <v>97</v>
      </c>
      <c r="H224" s="209" t="s">
        <v>441</v>
      </c>
      <c r="I224" s="209" t="s">
        <v>435</v>
      </c>
      <c r="J224" s="209" t="s">
        <v>436</v>
      </c>
      <c r="K224" s="209" t="s">
        <v>511</v>
      </c>
      <c r="L224" s="209" t="s">
        <v>451</v>
      </c>
      <c r="M224" s="240" t="s">
        <v>514</v>
      </c>
    </row>
    <row r="225" spans="1:13">
      <c r="A225" s="217">
        <v>223</v>
      </c>
      <c r="B225" s="209">
        <v>14</v>
      </c>
      <c r="C225" s="224">
        <v>43736</v>
      </c>
      <c r="D225" s="212" t="s">
        <v>241</v>
      </c>
      <c r="E225" s="211">
        <v>0.45833333333333331</v>
      </c>
      <c r="F225" s="209" t="s">
        <v>329</v>
      </c>
      <c r="G225" s="209" t="s">
        <v>97</v>
      </c>
      <c r="H225" s="209" t="s">
        <v>334</v>
      </c>
      <c r="I225" s="209" t="s">
        <v>453</v>
      </c>
      <c r="J225" s="209" t="s">
        <v>454</v>
      </c>
      <c r="K225" s="209" t="s">
        <v>512</v>
      </c>
      <c r="L225" s="209" t="s">
        <v>456</v>
      </c>
      <c r="M225" s="240" t="s">
        <v>514</v>
      </c>
    </row>
    <row r="226" spans="1:13">
      <c r="A226" s="217">
        <v>224</v>
      </c>
      <c r="B226" s="209">
        <v>14</v>
      </c>
      <c r="C226" s="224">
        <v>43736</v>
      </c>
      <c r="D226" s="212" t="s">
        <v>241</v>
      </c>
      <c r="E226" s="211">
        <v>0.5625</v>
      </c>
      <c r="F226" s="209" t="s">
        <v>442</v>
      </c>
      <c r="G226" s="209" t="s">
        <v>97</v>
      </c>
      <c r="H226" s="209" t="s">
        <v>448</v>
      </c>
      <c r="I226" s="209" t="s">
        <v>453</v>
      </c>
      <c r="J226" s="209" t="s">
        <v>454</v>
      </c>
      <c r="K226" s="209" t="s">
        <v>513</v>
      </c>
      <c r="L226" s="209" t="s">
        <v>456</v>
      </c>
      <c r="M226" s="240" t="s">
        <v>514</v>
      </c>
    </row>
    <row r="227" spans="1:13">
      <c r="A227" s="217">
        <v>225</v>
      </c>
      <c r="B227" s="209">
        <v>1</v>
      </c>
      <c r="C227" s="224">
        <v>43575</v>
      </c>
      <c r="D227" s="212" t="s">
        <v>241</v>
      </c>
      <c r="E227" s="211">
        <v>0.4375</v>
      </c>
      <c r="F227" s="209" t="s">
        <v>240</v>
      </c>
      <c r="G227" s="209" t="s">
        <v>97</v>
      </c>
      <c r="H227" s="209" t="s">
        <v>284</v>
      </c>
      <c r="I227" s="209" t="s">
        <v>302</v>
      </c>
      <c r="J227" s="209" t="s">
        <v>516</v>
      </c>
      <c r="K227" s="209" t="s">
        <v>517</v>
      </c>
      <c r="L227" s="209" t="s">
        <v>517</v>
      </c>
      <c r="M227" s="240" t="s">
        <v>534</v>
      </c>
    </row>
    <row r="228" spans="1:13">
      <c r="A228" s="217">
        <v>226</v>
      </c>
      <c r="B228" s="209">
        <v>1</v>
      </c>
      <c r="C228" s="224">
        <v>43575</v>
      </c>
      <c r="D228" s="212" t="s">
        <v>241</v>
      </c>
      <c r="E228" s="211">
        <v>0.54166666666666663</v>
      </c>
      <c r="F228" s="209" t="s">
        <v>333</v>
      </c>
      <c r="G228" s="209" t="s">
        <v>97</v>
      </c>
      <c r="H228" s="209" t="s">
        <v>518</v>
      </c>
      <c r="I228" s="209" t="s">
        <v>302</v>
      </c>
      <c r="J228" s="209" t="s">
        <v>516</v>
      </c>
      <c r="K228" s="209" t="s">
        <v>519</v>
      </c>
      <c r="L228" s="209" t="s">
        <v>519</v>
      </c>
      <c r="M228" s="240" t="s">
        <v>534</v>
      </c>
    </row>
    <row r="229" spans="1:13">
      <c r="A229" s="217">
        <v>227</v>
      </c>
      <c r="B229" s="209">
        <v>1</v>
      </c>
      <c r="C229" s="224">
        <v>43575</v>
      </c>
      <c r="D229" s="212" t="s">
        <v>241</v>
      </c>
      <c r="E229" s="211">
        <v>0.4375</v>
      </c>
      <c r="F229" s="209" t="s">
        <v>332</v>
      </c>
      <c r="G229" s="209" t="s">
        <v>97</v>
      </c>
      <c r="H229" s="209" t="s">
        <v>331</v>
      </c>
      <c r="I229" s="209" t="s">
        <v>520</v>
      </c>
      <c r="J229" s="209" t="s">
        <v>521</v>
      </c>
      <c r="K229" s="209" t="s">
        <v>522</v>
      </c>
      <c r="L229" s="209" t="s">
        <v>522</v>
      </c>
      <c r="M229" s="240" t="s">
        <v>534</v>
      </c>
    </row>
    <row r="230" spans="1:13">
      <c r="A230" s="217">
        <v>228</v>
      </c>
      <c r="B230" s="209">
        <v>1</v>
      </c>
      <c r="C230" s="224">
        <v>43575</v>
      </c>
      <c r="D230" s="212" t="s">
        <v>241</v>
      </c>
      <c r="E230" s="211">
        <v>0.54166666666666663</v>
      </c>
      <c r="F230" s="209" t="s">
        <v>330</v>
      </c>
      <c r="G230" s="209" t="s">
        <v>97</v>
      </c>
      <c r="H230" s="209" t="s">
        <v>523</v>
      </c>
      <c r="I230" s="209" t="s">
        <v>520</v>
      </c>
      <c r="J230" s="209" t="s">
        <v>521</v>
      </c>
      <c r="K230" s="209" t="s">
        <v>524</v>
      </c>
      <c r="L230" s="209" t="s">
        <v>524</v>
      </c>
      <c r="M230" s="240" t="s">
        <v>534</v>
      </c>
    </row>
    <row r="231" spans="1:13">
      <c r="A231" s="217">
        <v>229</v>
      </c>
      <c r="B231" s="209">
        <v>2</v>
      </c>
      <c r="C231" s="224">
        <v>43582</v>
      </c>
      <c r="D231" s="212" t="s">
        <v>241</v>
      </c>
      <c r="E231" s="211">
        <v>0.4375</v>
      </c>
      <c r="F231" s="209" t="s">
        <v>284</v>
      </c>
      <c r="G231" s="209" t="s">
        <v>97</v>
      </c>
      <c r="H231" s="209" t="s">
        <v>332</v>
      </c>
      <c r="I231" s="209" t="s">
        <v>520</v>
      </c>
      <c r="J231" s="209" t="s">
        <v>525</v>
      </c>
      <c r="K231" s="209" t="s">
        <v>524</v>
      </c>
      <c r="L231" s="209" t="s">
        <v>524</v>
      </c>
      <c r="M231" s="240" t="s">
        <v>534</v>
      </c>
    </row>
    <row r="232" spans="1:13">
      <c r="A232" s="217">
        <v>230</v>
      </c>
      <c r="B232" s="209">
        <v>2</v>
      </c>
      <c r="C232" s="224">
        <v>43582</v>
      </c>
      <c r="D232" s="212" t="s">
        <v>241</v>
      </c>
      <c r="E232" s="211">
        <v>0.54166666666666663</v>
      </c>
      <c r="F232" s="209" t="s">
        <v>331</v>
      </c>
      <c r="G232" s="209" t="s">
        <v>97</v>
      </c>
      <c r="H232" s="209" t="s">
        <v>240</v>
      </c>
      <c r="I232" s="209" t="s">
        <v>520</v>
      </c>
      <c r="J232" s="209" t="s">
        <v>525</v>
      </c>
      <c r="K232" s="209" t="s">
        <v>526</v>
      </c>
      <c r="L232" s="209" t="s">
        <v>526</v>
      </c>
      <c r="M232" s="240" t="s">
        <v>534</v>
      </c>
    </row>
    <row r="233" spans="1:13">
      <c r="A233" s="217">
        <v>231</v>
      </c>
      <c r="B233" s="209">
        <v>2</v>
      </c>
      <c r="C233" s="224">
        <v>43582</v>
      </c>
      <c r="D233" s="212" t="s">
        <v>241</v>
      </c>
      <c r="E233" s="211">
        <v>0.4375</v>
      </c>
      <c r="F233" s="209" t="s">
        <v>523</v>
      </c>
      <c r="G233" s="209" t="s">
        <v>97</v>
      </c>
      <c r="H233" s="209" t="s">
        <v>333</v>
      </c>
      <c r="I233" s="209" t="s">
        <v>520</v>
      </c>
      <c r="J233" s="209" t="s">
        <v>521</v>
      </c>
      <c r="K233" s="209" t="s">
        <v>527</v>
      </c>
      <c r="L233" s="209" t="s">
        <v>527</v>
      </c>
      <c r="M233" s="240" t="s">
        <v>534</v>
      </c>
    </row>
    <row r="234" spans="1:13">
      <c r="A234" s="217">
        <v>232</v>
      </c>
      <c r="B234" s="209">
        <v>2</v>
      </c>
      <c r="C234" s="224">
        <v>43582</v>
      </c>
      <c r="D234" s="212" t="s">
        <v>241</v>
      </c>
      <c r="E234" s="211">
        <v>0.54166666666666663</v>
      </c>
      <c r="F234" s="209" t="s">
        <v>518</v>
      </c>
      <c r="G234" s="209" t="s">
        <v>97</v>
      </c>
      <c r="H234" s="209" t="s">
        <v>330</v>
      </c>
      <c r="I234" s="209" t="s">
        <v>520</v>
      </c>
      <c r="J234" s="209" t="s">
        <v>521</v>
      </c>
      <c r="K234" s="209" t="s">
        <v>528</v>
      </c>
      <c r="L234" s="209" t="s">
        <v>528</v>
      </c>
      <c r="M234" s="240" t="s">
        <v>534</v>
      </c>
    </row>
    <row r="235" spans="1:13">
      <c r="A235" s="217">
        <v>233</v>
      </c>
      <c r="B235" s="209">
        <v>3</v>
      </c>
      <c r="C235" s="224">
        <v>43585</v>
      </c>
      <c r="D235" s="212" t="s">
        <v>515</v>
      </c>
      <c r="E235" s="211">
        <v>0.4375</v>
      </c>
      <c r="F235" s="209" t="s">
        <v>240</v>
      </c>
      <c r="G235" s="209" t="s">
        <v>97</v>
      </c>
      <c r="H235" s="209" t="s">
        <v>518</v>
      </c>
      <c r="I235" s="209" t="s">
        <v>529</v>
      </c>
      <c r="J235" s="209" t="s">
        <v>530</v>
      </c>
      <c r="K235" s="209" t="s">
        <v>528</v>
      </c>
      <c r="L235" s="209" t="s">
        <v>528</v>
      </c>
      <c r="M235" s="240" t="s">
        <v>534</v>
      </c>
    </row>
    <row r="236" spans="1:13">
      <c r="A236" s="217">
        <v>234</v>
      </c>
      <c r="B236" s="209">
        <v>3</v>
      </c>
      <c r="C236" s="224">
        <v>43585</v>
      </c>
      <c r="D236" s="212" t="s">
        <v>515</v>
      </c>
      <c r="E236" s="211">
        <v>0.54166666666666663</v>
      </c>
      <c r="F236" s="209" t="s">
        <v>333</v>
      </c>
      <c r="G236" s="209" t="s">
        <v>97</v>
      </c>
      <c r="H236" s="209" t="s">
        <v>284</v>
      </c>
      <c r="I236" s="209" t="s">
        <v>529</v>
      </c>
      <c r="J236" s="209" t="s">
        <v>530</v>
      </c>
      <c r="K236" s="209" t="s">
        <v>530</v>
      </c>
      <c r="L236" s="209" t="s">
        <v>530</v>
      </c>
      <c r="M236" s="240" t="s">
        <v>534</v>
      </c>
    </row>
    <row r="237" spans="1:13">
      <c r="A237" s="217">
        <v>235</v>
      </c>
      <c r="B237" s="209">
        <v>3</v>
      </c>
      <c r="C237" s="224">
        <v>43585</v>
      </c>
      <c r="D237" s="212" t="s">
        <v>515</v>
      </c>
      <c r="E237" s="211">
        <v>0.4375</v>
      </c>
      <c r="F237" s="209" t="s">
        <v>330</v>
      </c>
      <c r="G237" s="209" t="s">
        <v>97</v>
      </c>
      <c r="H237" s="209" t="s">
        <v>331</v>
      </c>
      <c r="I237" s="209" t="s">
        <v>520</v>
      </c>
      <c r="J237" s="209" t="s">
        <v>521</v>
      </c>
      <c r="K237" s="209" t="s">
        <v>531</v>
      </c>
      <c r="L237" s="209" t="s">
        <v>531</v>
      </c>
      <c r="M237" s="240" t="s">
        <v>534</v>
      </c>
    </row>
    <row r="238" spans="1:13">
      <c r="A238" s="217">
        <v>236</v>
      </c>
      <c r="B238" s="209">
        <v>3</v>
      </c>
      <c r="C238" s="224">
        <v>43585</v>
      </c>
      <c r="D238" s="212" t="s">
        <v>515</v>
      </c>
      <c r="E238" s="211">
        <v>0.54166666666666663</v>
      </c>
      <c r="F238" s="209" t="s">
        <v>332</v>
      </c>
      <c r="G238" s="209" t="s">
        <v>97</v>
      </c>
      <c r="H238" s="209" t="s">
        <v>523</v>
      </c>
      <c r="I238" s="209" t="s">
        <v>520</v>
      </c>
      <c r="J238" s="209" t="s">
        <v>521</v>
      </c>
      <c r="K238" s="209" t="s">
        <v>524</v>
      </c>
      <c r="L238" s="209" t="s">
        <v>524</v>
      </c>
      <c r="M238" s="240" t="s">
        <v>534</v>
      </c>
    </row>
    <row r="239" spans="1:13">
      <c r="A239" s="217">
        <v>237</v>
      </c>
      <c r="B239" s="209">
        <v>4</v>
      </c>
      <c r="C239" s="224">
        <v>43588</v>
      </c>
      <c r="D239" s="212" t="s">
        <v>323</v>
      </c>
      <c r="E239" s="211">
        <v>0.4375</v>
      </c>
      <c r="F239" s="209" t="s">
        <v>518</v>
      </c>
      <c r="G239" s="209" t="s">
        <v>97</v>
      </c>
      <c r="H239" s="209" t="s">
        <v>332</v>
      </c>
      <c r="I239" s="209" t="s">
        <v>302</v>
      </c>
      <c r="J239" s="209" t="s">
        <v>516</v>
      </c>
      <c r="K239" s="209" t="s">
        <v>531</v>
      </c>
      <c r="L239" s="209" t="s">
        <v>531</v>
      </c>
      <c r="M239" s="240" t="s">
        <v>534</v>
      </c>
    </row>
    <row r="240" spans="1:13">
      <c r="A240" s="217">
        <v>238</v>
      </c>
      <c r="B240" s="209">
        <v>4</v>
      </c>
      <c r="C240" s="224">
        <v>43588</v>
      </c>
      <c r="D240" s="212" t="s">
        <v>323</v>
      </c>
      <c r="E240" s="211">
        <v>0.54166666666666663</v>
      </c>
      <c r="F240" s="209" t="s">
        <v>523</v>
      </c>
      <c r="G240" s="209" t="s">
        <v>97</v>
      </c>
      <c r="H240" s="209" t="s">
        <v>240</v>
      </c>
      <c r="I240" s="209" t="s">
        <v>302</v>
      </c>
      <c r="J240" s="209" t="s">
        <v>516</v>
      </c>
      <c r="K240" s="209" t="s">
        <v>517</v>
      </c>
      <c r="L240" s="209" t="s">
        <v>517</v>
      </c>
      <c r="M240" s="240" t="s">
        <v>534</v>
      </c>
    </row>
    <row r="241" spans="1:13">
      <c r="A241" s="217">
        <v>239</v>
      </c>
      <c r="B241" s="209">
        <v>4</v>
      </c>
      <c r="C241" s="224">
        <v>43588</v>
      </c>
      <c r="D241" s="212" t="s">
        <v>323</v>
      </c>
      <c r="E241" s="211">
        <v>0.4375</v>
      </c>
      <c r="F241" s="209" t="s">
        <v>331</v>
      </c>
      <c r="G241" s="209" t="s">
        <v>97</v>
      </c>
      <c r="H241" s="209" t="s">
        <v>333</v>
      </c>
      <c r="I241" s="209" t="s">
        <v>520</v>
      </c>
      <c r="J241" s="209" t="s">
        <v>521</v>
      </c>
      <c r="K241" s="209" t="s">
        <v>519</v>
      </c>
      <c r="L241" s="209" t="s">
        <v>519</v>
      </c>
      <c r="M241" s="240" t="s">
        <v>534</v>
      </c>
    </row>
    <row r="242" spans="1:13">
      <c r="A242" s="217">
        <v>240</v>
      </c>
      <c r="B242" s="209">
        <v>4</v>
      </c>
      <c r="C242" s="224">
        <v>43588</v>
      </c>
      <c r="D242" s="212" t="s">
        <v>323</v>
      </c>
      <c r="E242" s="211">
        <v>0.54166666666666663</v>
      </c>
      <c r="F242" s="209" t="s">
        <v>284</v>
      </c>
      <c r="G242" s="209" t="s">
        <v>97</v>
      </c>
      <c r="H242" s="209" t="s">
        <v>330</v>
      </c>
      <c r="I242" s="209" t="s">
        <v>520</v>
      </c>
      <c r="J242" s="209" t="s">
        <v>521</v>
      </c>
      <c r="K242" s="209" t="s">
        <v>528</v>
      </c>
      <c r="L242" s="209" t="s">
        <v>528</v>
      </c>
      <c r="M242" s="240" t="s">
        <v>534</v>
      </c>
    </row>
    <row r="243" spans="1:13">
      <c r="A243" s="217">
        <v>241</v>
      </c>
      <c r="B243" s="209">
        <v>5</v>
      </c>
      <c r="C243" s="224">
        <v>43596</v>
      </c>
      <c r="D243" s="212" t="s">
        <v>241</v>
      </c>
      <c r="E243" s="211">
        <v>0.4375</v>
      </c>
      <c r="F243" s="209" t="s">
        <v>240</v>
      </c>
      <c r="G243" s="209" t="s">
        <v>97</v>
      </c>
      <c r="H243" s="209" t="s">
        <v>330</v>
      </c>
      <c r="I243" s="209" t="s">
        <v>520</v>
      </c>
      <c r="J243" s="209" t="s">
        <v>521</v>
      </c>
      <c r="K243" s="209" t="s">
        <v>524</v>
      </c>
      <c r="L243" s="209" t="s">
        <v>524</v>
      </c>
      <c r="M243" s="240" t="s">
        <v>534</v>
      </c>
    </row>
    <row r="244" spans="1:13">
      <c r="A244" s="217">
        <v>242</v>
      </c>
      <c r="B244" s="209">
        <v>5</v>
      </c>
      <c r="C244" s="224">
        <v>43596</v>
      </c>
      <c r="D244" s="212" t="s">
        <v>241</v>
      </c>
      <c r="E244" s="211">
        <v>0.54166666666666663</v>
      </c>
      <c r="F244" s="209" t="s">
        <v>518</v>
      </c>
      <c r="G244" s="209" t="s">
        <v>97</v>
      </c>
      <c r="H244" s="209" t="s">
        <v>331</v>
      </c>
      <c r="I244" s="209" t="s">
        <v>520</v>
      </c>
      <c r="J244" s="209" t="s">
        <v>521</v>
      </c>
      <c r="K244" s="209" t="s">
        <v>527</v>
      </c>
      <c r="L244" s="209" t="s">
        <v>527</v>
      </c>
      <c r="M244" s="240" t="s">
        <v>534</v>
      </c>
    </row>
    <row r="245" spans="1:13">
      <c r="A245" s="217">
        <v>243</v>
      </c>
      <c r="B245" s="209">
        <v>5</v>
      </c>
      <c r="C245" s="224">
        <v>43596</v>
      </c>
      <c r="D245" s="212" t="s">
        <v>241</v>
      </c>
      <c r="E245" s="211">
        <v>0.4375</v>
      </c>
      <c r="F245" s="209" t="s">
        <v>332</v>
      </c>
      <c r="G245" s="209" t="s">
        <v>97</v>
      </c>
      <c r="H245" s="209" t="s">
        <v>333</v>
      </c>
      <c r="I245" s="209" t="s">
        <v>520</v>
      </c>
      <c r="J245" s="209" t="s">
        <v>525</v>
      </c>
      <c r="K245" s="209" t="s">
        <v>531</v>
      </c>
      <c r="L245" s="209" t="s">
        <v>531</v>
      </c>
      <c r="M245" s="240" t="s">
        <v>534</v>
      </c>
    </row>
    <row r="246" spans="1:13">
      <c r="A246" s="217">
        <v>244</v>
      </c>
      <c r="B246" s="209">
        <v>5</v>
      </c>
      <c r="C246" s="224">
        <v>43596</v>
      </c>
      <c r="D246" s="212" t="s">
        <v>241</v>
      </c>
      <c r="E246" s="211">
        <v>0.54166666666666663</v>
      </c>
      <c r="F246" s="209" t="s">
        <v>523</v>
      </c>
      <c r="G246" s="209" t="s">
        <v>97</v>
      </c>
      <c r="H246" s="209" t="s">
        <v>284</v>
      </c>
      <c r="I246" s="209" t="s">
        <v>520</v>
      </c>
      <c r="J246" s="209" t="s">
        <v>525</v>
      </c>
      <c r="K246" s="209" t="s">
        <v>526</v>
      </c>
      <c r="L246" s="209" t="s">
        <v>526</v>
      </c>
      <c r="M246" s="240" t="s">
        <v>534</v>
      </c>
    </row>
    <row r="247" spans="1:13">
      <c r="A247" s="217">
        <v>245</v>
      </c>
      <c r="B247" s="209">
        <v>6</v>
      </c>
      <c r="C247" s="224">
        <v>43638</v>
      </c>
      <c r="D247" s="212" t="s">
        <v>241</v>
      </c>
      <c r="E247" s="211">
        <v>0.4375</v>
      </c>
      <c r="F247" s="209" t="s">
        <v>331</v>
      </c>
      <c r="G247" s="209" t="s">
        <v>97</v>
      </c>
      <c r="H247" s="209" t="s">
        <v>523</v>
      </c>
      <c r="I247" s="209" t="s">
        <v>529</v>
      </c>
      <c r="J247" s="209" t="s">
        <v>530</v>
      </c>
      <c r="K247" s="209" t="s">
        <v>530</v>
      </c>
      <c r="L247" s="209" t="s">
        <v>530</v>
      </c>
      <c r="M247" s="240" t="s">
        <v>534</v>
      </c>
    </row>
    <row r="248" spans="1:13">
      <c r="A248" s="217">
        <v>246</v>
      </c>
      <c r="B248" s="209">
        <v>6</v>
      </c>
      <c r="C248" s="224">
        <v>43638</v>
      </c>
      <c r="D248" s="212" t="s">
        <v>241</v>
      </c>
      <c r="E248" s="211">
        <v>0.54166666666666663</v>
      </c>
      <c r="F248" s="209" t="s">
        <v>333</v>
      </c>
      <c r="G248" s="209" t="s">
        <v>97</v>
      </c>
      <c r="H248" s="209" t="s">
        <v>240</v>
      </c>
      <c r="I248" s="209" t="s">
        <v>529</v>
      </c>
      <c r="J248" s="209" t="s">
        <v>530</v>
      </c>
      <c r="K248" s="209" t="s">
        <v>531</v>
      </c>
      <c r="L248" s="209" t="s">
        <v>531</v>
      </c>
      <c r="M248" s="240" t="s">
        <v>534</v>
      </c>
    </row>
    <row r="249" spans="1:13">
      <c r="A249" s="217">
        <v>247</v>
      </c>
      <c r="B249" s="209">
        <v>6</v>
      </c>
      <c r="C249" s="224">
        <v>43638</v>
      </c>
      <c r="D249" s="212" t="s">
        <v>241</v>
      </c>
      <c r="E249" s="211">
        <v>0.4375</v>
      </c>
      <c r="F249" s="209" t="s">
        <v>284</v>
      </c>
      <c r="G249" s="209" t="s">
        <v>97</v>
      </c>
      <c r="H249" s="209" t="s">
        <v>518</v>
      </c>
      <c r="I249" s="209" t="s">
        <v>520</v>
      </c>
      <c r="J249" s="209" t="s">
        <v>521</v>
      </c>
      <c r="K249" s="209" t="s">
        <v>526</v>
      </c>
      <c r="L249" s="209" t="s">
        <v>526</v>
      </c>
      <c r="M249" s="240" t="s">
        <v>534</v>
      </c>
    </row>
    <row r="250" spans="1:13">
      <c r="A250" s="217">
        <v>248</v>
      </c>
      <c r="B250" s="209">
        <v>6</v>
      </c>
      <c r="C250" s="224">
        <v>43638</v>
      </c>
      <c r="D250" s="212" t="s">
        <v>241</v>
      </c>
      <c r="E250" s="211">
        <v>0.54166666666666663</v>
      </c>
      <c r="F250" s="209" t="s">
        <v>330</v>
      </c>
      <c r="G250" s="209" t="s">
        <v>97</v>
      </c>
      <c r="H250" s="209" t="s">
        <v>332</v>
      </c>
      <c r="I250" s="209" t="s">
        <v>520</v>
      </c>
      <c r="J250" s="209" t="s">
        <v>521</v>
      </c>
      <c r="K250" s="209" t="s">
        <v>519</v>
      </c>
      <c r="L250" s="209" t="s">
        <v>519</v>
      </c>
      <c r="M250" s="240" t="s">
        <v>534</v>
      </c>
    </row>
    <row r="251" spans="1:13">
      <c r="A251" s="217">
        <v>249</v>
      </c>
      <c r="B251" s="209">
        <v>7</v>
      </c>
      <c r="C251" s="224">
        <v>43645</v>
      </c>
      <c r="D251" s="212" t="s">
        <v>241</v>
      </c>
      <c r="E251" s="211">
        <v>0.4375</v>
      </c>
      <c r="F251" s="209" t="s">
        <v>240</v>
      </c>
      <c r="G251" s="209" t="s">
        <v>97</v>
      </c>
      <c r="H251" s="209" t="s">
        <v>332</v>
      </c>
      <c r="I251" s="209" t="s">
        <v>302</v>
      </c>
      <c r="J251" s="209" t="s">
        <v>516</v>
      </c>
      <c r="K251" s="209" t="s">
        <v>517</v>
      </c>
      <c r="L251" s="209" t="s">
        <v>517</v>
      </c>
      <c r="M251" s="240" t="s">
        <v>534</v>
      </c>
    </row>
    <row r="252" spans="1:13">
      <c r="A252" s="217">
        <v>250</v>
      </c>
      <c r="B252" s="209">
        <v>7</v>
      </c>
      <c r="C252" s="224">
        <v>43645</v>
      </c>
      <c r="D252" s="212" t="s">
        <v>241</v>
      </c>
      <c r="E252" s="211">
        <v>0.54166666666666663</v>
      </c>
      <c r="F252" s="209" t="s">
        <v>523</v>
      </c>
      <c r="G252" s="209" t="s">
        <v>97</v>
      </c>
      <c r="H252" s="209" t="s">
        <v>518</v>
      </c>
      <c r="I252" s="209" t="s">
        <v>302</v>
      </c>
      <c r="J252" s="209" t="s">
        <v>516</v>
      </c>
      <c r="K252" s="209" t="s">
        <v>526</v>
      </c>
      <c r="L252" s="209" t="s">
        <v>526</v>
      </c>
      <c r="M252" s="240" t="s">
        <v>534</v>
      </c>
    </row>
    <row r="253" spans="1:13">
      <c r="A253" s="217">
        <v>251</v>
      </c>
      <c r="B253" s="209">
        <v>7</v>
      </c>
      <c r="C253" s="224">
        <v>43645</v>
      </c>
      <c r="D253" s="212" t="s">
        <v>241</v>
      </c>
      <c r="E253" s="211">
        <v>0.4375</v>
      </c>
      <c r="F253" s="209" t="s">
        <v>333</v>
      </c>
      <c r="G253" s="209" t="s">
        <v>97</v>
      </c>
      <c r="H253" s="209" t="s">
        <v>330</v>
      </c>
      <c r="I253" s="209" t="s">
        <v>520</v>
      </c>
      <c r="J253" s="209" t="s">
        <v>521</v>
      </c>
      <c r="K253" s="209" t="s">
        <v>519</v>
      </c>
      <c r="L253" s="209" t="s">
        <v>519</v>
      </c>
      <c r="M253" s="240" t="s">
        <v>534</v>
      </c>
    </row>
    <row r="254" spans="1:13">
      <c r="A254" s="217">
        <v>252</v>
      </c>
      <c r="B254" s="209">
        <v>7</v>
      </c>
      <c r="C254" s="224">
        <v>43645</v>
      </c>
      <c r="D254" s="212" t="s">
        <v>241</v>
      </c>
      <c r="E254" s="211">
        <v>0.54166666666666663</v>
      </c>
      <c r="F254" s="209" t="s">
        <v>331</v>
      </c>
      <c r="G254" s="209" t="s">
        <v>97</v>
      </c>
      <c r="H254" s="209" t="s">
        <v>284</v>
      </c>
      <c r="I254" s="209" t="s">
        <v>520</v>
      </c>
      <c r="J254" s="209" t="s">
        <v>521</v>
      </c>
      <c r="K254" s="209" t="s">
        <v>528</v>
      </c>
      <c r="L254" s="209" t="s">
        <v>528</v>
      </c>
      <c r="M254" s="240" t="s">
        <v>534</v>
      </c>
    </row>
    <row r="255" spans="1:13">
      <c r="A255" s="217">
        <v>253</v>
      </c>
      <c r="B255" s="209">
        <v>1</v>
      </c>
      <c r="C255" s="224">
        <v>43652</v>
      </c>
      <c r="D255" s="212" t="s">
        <v>241</v>
      </c>
      <c r="E255" s="211">
        <v>0.4375</v>
      </c>
      <c r="F255" s="209" t="s">
        <v>523</v>
      </c>
      <c r="G255" s="209" t="s">
        <v>97</v>
      </c>
      <c r="H255" s="209" t="s">
        <v>330</v>
      </c>
      <c r="I255" s="209" t="s">
        <v>520</v>
      </c>
      <c r="J255" s="209" t="s">
        <v>521</v>
      </c>
      <c r="K255" s="209" t="s">
        <v>519</v>
      </c>
      <c r="L255" s="209" t="s">
        <v>519</v>
      </c>
      <c r="M255" s="240" t="s">
        <v>534</v>
      </c>
    </row>
    <row r="256" spans="1:13">
      <c r="A256" s="217">
        <v>254</v>
      </c>
      <c r="B256" s="209">
        <v>1</v>
      </c>
      <c r="C256" s="224">
        <v>43652</v>
      </c>
      <c r="D256" s="212" t="s">
        <v>241</v>
      </c>
      <c r="E256" s="211">
        <v>0.54166666666666663</v>
      </c>
      <c r="F256" s="209" t="s">
        <v>284</v>
      </c>
      <c r="G256" s="209" t="s">
        <v>97</v>
      </c>
      <c r="H256" s="209" t="s">
        <v>240</v>
      </c>
      <c r="I256" s="209" t="s">
        <v>520</v>
      </c>
      <c r="J256" s="209" t="s">
        <v>521</v>
      </c>
      <c r="K256" s="209" t="s">
        <v>527</v>
      </c>
      <c r="L256" s="209" t="s">
        <v>527</v>
      </c>
      <c r="M256" s="240" t="s">
        <v>534</v>
      </c>
    </row>
    <row r="257" spans="1:13">
      <c r="A257" s="217">
        <v>255</v>
      </c>
      <c r="B257" s="209">
        <v>1</v>
      </c>
      <c r="C257" s="224">
        <v>43652</v>
      </c>
      <c r="D257" s="212" t="s">
        <v>241</v>
      </c>
      <c r="E257" s="211">
        <v>0.4375</v>
      </c>
      <c r="F257" s="209" t="s">
        <v>518</v>
      </c>
      <c r="G257" s="209" t="s">
        <v>97</v>
      </c>
      <c r="H257" s="209" t="s">
        <v>333</v>
      </c>
      <c r="I257" s="209" t="s">
        <v>520</v>
      </c>
      <c r="J257" s="209" t="s">
        <v>525</v>
      </c>
      <c r="K257" s="209" t="s">
        <v>526</v>
      </c>
      <c r="L257" s="209" t="s">
        <v>526</v>
      </c>
      <c r="M257" s="240" t="s">
        <v>534</v>
      </c>
    </row>
    <row r="258" spans="1:13">
      <c r="A258" s="217">
        <v>256</v>
      </c>
      <c r="B258" s="209">
        <v>1</v>
      </c>
      <c r="C258" s="224">
        <v>43652</v>
      </c>
      <c r="D258" s="212" t="s">
        <v>241</v>
      </c>
      <c r="E258" s="211">
        <v>0.54166666666666663</v>
      </c>
      <c r="F258" s="209" t="s">
        <v>331</v>
      </c>
      <c r="G258" s="209" t="s">
        <v>97</v>
      </c>
      <c r="H258" s="209" t="s">
        <v>332</v>
      </c>
      <c r="I258" s="209" t="s">
        <v>520</v>
      </c>
      <c r="J258" s="209" t="s">
        <v>525</v>
      </c>
      <c r="K258" s="209" t="s">
        <v>528</v>
      </c>
      <c r="L258" s="209" t="s">
        <v>528</v>
      </c>
      <c r="M258" s="240" t="s">
        <v>534</v>
      </c>
    </row>
    <row r="259" spans="1:13">
      <c r="A259" s="217">
        <v>257</v>
      </c>
      <c r="B259" s="209">
        <v>2</v>
      </c>
      <c r="C259" s="224">
        <v>43659</v>
      </c>
      <c r="D259" s="212" t="s">
        <v>241</v>
      </c>
      <c r="E259" s="211">
        <v>0.4375</v>
      </c>
      <c r="F259" s="209" t="s">
        <v>330</v>
      </c>
      <c r="G259" s="209" t="s">
        <v>97</v>
      </c>
      <c r="H259" s="209" t="s">
        <v>518</v>
      </c>
      <c r="I259" s="209" t="s">
        <v>520</v>
      </c>
      <c r="J259" s="209" t="s">
        <v>521</v>
      </c>
      <c r="K259" s="209" t="s">
        <v>526</v>
      </c>
      <c r="L259" s="209" t="s">
        <v>526</v>
      </c>
      <c r="M259" s="240" t="s">
        <v>534</v>
      </c>
    </row>
    <row r="260" spans="1:13">
      <c r="A260" s="217">
        <v>258</v>
      </c>
      <c r="B260" s="209">
        <v>2</v>
      </c>
      <c r="C260" s="224">
        <v>43659</v>
      </c>
      <c r="D260" s="212" t="s">
        <v>241</v>
      </c>
      <c r="E260" s="211">
        <v>0.54166666666666663</v>
      </c>
      <c r="F260" s="209" t="s">
        <v>332</v>
      </c>
      <c r="G260" s="209" t="s">
        <v>97</v>
      </c>
      <c r="H260" s="209" t="s">
        <v>284</v>
      </c>
      <c r="I260" s="209" t="s">
        <v>520</v>
      </c>
      <c r="J260" s="209" t="s">
        <v>521</v>
      </c>
      <c r="K260" s="209" t="s">
        <v>527</v>
      </c>
      <c r="L260" s="209" t="s">
        <v>527</v>
      </c>
      <c r="M260" s="240" t="s">
        <v>534</v>
      </c>
    </row>
    <row r="261" spans="1:13">
      <c r="A261" s="217">
        <v>259</v>
      </c>
      <c r="B261" s="209">
        <v>2</v>
      </c>
      <c r="C261" s="224">
        <v>43659</v>
      </c>
      <c r="D261" s="212" t="s">
        <v>241</v>
      </c>
      <c r="E261" s="211">
        <v>0.4375</v>
      </c>
      <c r="F261" s="209" t="s">
        <v>240</v>
      </c>
      <c r="G261" s="209" t="s">
        <v>97</v>
      </c>
      <c r="H261" s="209" t="s">
        <v>331</v>
      </c>
      <c r="I261" s="209" t="s">
        <v>529</v>
      </c>
      <c r="J261" s="209" t="s">
        <v>530</v>
      </c>
      <c r="K261" s="209" t="s">
        <v>528</v>
      </c>
      <c r="L261" s="209" t="s">
        <v>528</v>
      </c>
      <c r="M261" s="240" t="s">
        <v>534</v>
      </c>
    </row>
    <row r="262" spans="1:13">
      <c r="A262" s="217">
        <v>260</v>
      </c>
      <c r="B262" s="209">
        <v>2</v>
      </c>
      <c r="C262" s="224">
        <v>43659</v>
      </c>
      <c r="D262" s="212" t="s">
        <v>241</v>
      </c>
      <c r="E262" s="211">
        <v>0.54166666666666663</v>
      </c>
      <c r="F262" s="209" t="s">
        <v>333</v>
      </c>
      <c r="G262" s="209" t="s">
        <v>97</v>
      </c>
      <c r="H262" s="209" t="s">
        <v>523</v>
      </c>
      <c r="I262" s="209" t="s">
        <v>529</v>
      </c>
      <c r="J262" s="209" t="s">
        <v>530</v>
      </c>
      <c r="K262" s="209" t="s">
        <v>530</v>
      </c>
      <c r="L262" s="209" t="s">
        <v>530</v>
      </c>
      <c r="M262" s="240" t="s">
        <v>534</v>
      </c>
    </row>
    <row r="263" spans="1:13">
      <c r="A263" s="217">
        <v>261</v>
      </c>
      <c r="B263" s="209">
        <v>3</v>
      </c>
      <c r="C263" s="224">
        <v>43666</v>
      </c>
      <c r="D263" s="212" t="s">
        <v>241</v>
      </c>
      <c r="E263" s="211">
        <v>0.4375</v>
      </c>
      <c r="F263" s="209" t="s">
        <v>284</v>
      </c>
      <c r="G263" s="209" t="s">
        <v>97</v>
      </c>
      <c r="H263" s="209" t="s">
        <v>333</v>
      </c>
      <c r="I263" s="209" t="s">
        <v>302</v>
      </c>
      <c r="J263" s="209" t="s">
        <v>516</v>
      </c>
      <c r="K263" s="209" t="s">
        <v>517</v>
      </c>
      <c r="L263" s="209" t="s">
        <v>517</v>
      </c>
      <c r="M263" s="240" t="s">
        <v>534</v>
      </c>
    </row>
    <row r="264" spans="1:13">
      <c r="A264" s="217">
        <v>262</v>
      </c>
      <c r="B264" s="209">
        <v>3</v>
      </c>
      <c r="C264" s="224">
        <v>43666</v>
      </c>
      <c r="D264" s="212" t="s">
        <v>241</v>
      </c>
      <c r="E264" s="211">
        <v>0.54166666666666663</v>
      </c>
      <c r="F264" s="209" t="s">
        <v>518</v>
      </c>
      <c r="G264" s="209" t="s">
        <v>97</v>
      </c>
      <c r="H264" s="209" t="s">
        <v>240</v>
      </c>
      <c r="I264" s="209" t="s">
        <v>302</v>
      </c>
      <c r="J264" s="209" t="s">
        <v>516</v>
      </c>
      <c r="K264" s="209" t="s">
        <v>519</v>
      </c>
      <c r="L264" s="209" t="s">
        <v>519</v>
      </c>
      <c r="M264" s="240" t="s">
        <v>534</v>
      </c>
    </row>
    <row r="265" spans="1:13">
      <c r="A265" s="217">
        <v>263</v>
      </c>
      <c r="B265" s="209">
        <v>3</v>
      </c>
      <c r="C265" s="224">
        <v>43667</v>
      </c>
      <c r="D265" s="212" t="s">
        <v>300</v>
      </c>
      <c r="E265" s="211">
        <v>0.4375</v>
      </c>
      <c r="F265" s="209" t="s">
        <v>523</v>
      </c>
      <c r="G265" s="209" t="s">
        <v>97</v>
      </c>
      <c r="H265" s="209" t="s">
        <v>332</v>
      </c>
      <c r="I265" s="209" t="s">
        <v>520</v>
      </c>
      <c r="J265" s="209" t="s">
        <v>521</v>
      </c>
      <c r="K265" s="209" t="s">
        <v>524</v>
      </c>
      <c r="L265" s="209" t="s">
        <v>524</v>
      </c>
      <c r="M265" s="240" t="s">
        <v>534</v>
      </c>
    </row>
    <row r="266" spans="1:13">
      <c r="A266" s="217">
        <v>264</v>
      </c>
      <c r="B266" s="209">
        <v>3</v>
      </c>
      <c r="C266" s="224">
        <v>43667</v>
      </c>
      <c r="D266" s="212" t="s">
        <v>296</v>
      </c>
      <c r="E266" s="211">
        <v>0.54166666666666663</v>
      </c>
      <c r="F266" s="209" t="s">
        <v>331</v>
      </c>
      <c r="G266" s="209" t="s">
        <v>97</v>
      </c>
      <c r="H266" s="209" t="s">
        <v>330</v>
      </c>
      <c r="I266" s="209" t="s">
        <v>520</v>
      </c>
      <c r="J266" s="209" t="s">
        <v>521</v>
      </c>
      <c r="K266" s="209" t="s">
        <v>531</v>
      </c>
      <c r="L266" s="209" t="s">
        <v>531</v>
      </c>
      <c r="M266" s="240" t="s">
        <v>534</v>
      </c>
    </row>
    <row r="267" spans="1:13">
      <c r="A267" s="217">
        <v>265</v>
      </c>
      <c r="B267" s="209">
        <v>4</v>
      </c>
      <c r="C267" s="224">
        <v>43701</v>
      </c>
      <c r="D267" s="212" t="s">
        <v>241</v>
      </c>
      <c r="E267" s="211">
        <v>0.4375</v>
      </c>
      <c r="F267" s="209" t="s">
        <v>330</v>
      </c>
      <c r="G267" s="209" t="s">
        <v>97</v>
      </c>
      <c r="H267" s="209" t="s">
        <v>284</v>
      </c>
      <c r="I267" s="209" t="s">
        <v>520</v>
      </c>
      <c r="J267" s="209" t="s">
        <v>521</v>
      </c>
      <c r="K267" s="209" t="s">
        <v>517</v>
      </c>
      <c r="L267" s="209" t="s">
        <v>517</v>
      </c>
      <c r="M267" s="240" t="s">
        <v>534</v>
      </c>
    </row>
    <row r="268" spans="1:13">
      <c r="A268" s="217">
        <v>266</v>
      </c>
      <c r="B268" s="209">
        <v>4</v>
      </c>
      <c r="C268" s="224">
        <v>43701</v>
      </c>
      <c r="D268" s="212" t="s">
        <v>241</v>
      </c>
      <c r="E268" s="211">
        <v>0.54166666666666663</v>
      </c>
      <c r="F268" s="209" t="s">
        <v>332</v>
      </c>
      <c r="G268" s="209" t="s">
        <v>97</v>
      </c>
      <c r="H268" s="209" t="s">
        <v>518</v>
      </c>
      <c r="I268" s="209" t="s">
        <v>520</v>
      </c>
      <c r="J268" s="209" t="s">
        <v>521</v>
      </c>
      <c r="K268" s="209" t="s">
        <v>519</v>
      </c>
      <c r="L268" s="209" t="s">
        <v>519</v>
      </c>
      <c r="M268" s="240" t="s">
        <v>534</v>
      </c>
    </row>
    <row r="269" spans="1:13">
      <c r="A269" s="217">
        <v>267</v>
      </c>
      <c r="B269" s="209">
        <v>4</v>
      </c>
      <c r="C269" s="224">
        <v>43701</v>
      </c>
      <c r="D269" s="212" t="s">
        <v>241</v>
      </c>
      <c r="E269" s="211">
        <v>0.4375</v>
      </c>
      <c r="F269" s="209" t="s">
        <v>240</v>
      </c>
      <c r="G269" s="209" t="s">
        <v>97</v>
      </c>
      <c r="H269" s="209" t="s">
        <v>523</v>
      </c>
      <c r="I269" s="209" t="s">
        <v>529</v>
      </c>
      <c r="J269" s="209" t="s">
        <v>530</v>
      </c>
      <c r="K269" s="209" t="s">
        <v>532</v>
      </c>
      <c r="L269" s="209" t="s">
        <v>524</v>
      </c>
      <c r="M269" s="240" t="s">
        <v>534</v>
      </c>
    </row>
    <row r="270" spans="1:13">
      <c r="A270" s="217">
        <v>268</v>
      </c>
      <c r="B270" s="209">
        <v>4</v>
      </c>
      <c r="C270" s="224">
        <v>43701</v>
      </c>
      <c r="D270" s="212" t="s">
        <v>241</v>
      </c>
      <c r="E270" s="211">
        <v>0.54166666666666663</v>
      </c>
      <c r="F270" s="209" t="s">
        <v>333</v>
      </c>
      <c r="G270" s="209" t="s">
        <v>97</v>
      </c>
      <c r="H270" s="209" t="s">
        <v>331</v>
      </c>
      <c r="I270" s="209" t="s">
        <v>529</v>
      </c>
      <c r="J270" s="209" t="s">
        <v>530</v>
      </c>
      <c r="K270" s="209" t="s">
        <v>530</v>
      </c>
      <c r="L270" s="209" t="s">
        <v>530</v>
      </c>
      <c r="M270" s="240" t="s">
        <v>534</v>
      </c>
    </row>
    <row r="271" spans="1:13">
      <c r="A271" s="217">
        <v>269</v>
      </c>
      <c r="B271" s="209">
        <v>5</v>
      </c>
      <c r="C271" s="224">
        <v>43708</v>
      </c>
      <c r="D271" s="212" t="s">
        <v>241</v>
      </c>
      <c r="E271" s="211">
        <v>0.4375</v>
      </c>
      <c r="F271" s="209" t="s">
        <v>284</v>
      </c>
      <c r="G271" s="209" t="s">
        <v>97</v>
      </c>
      <c r="H271" s="209" t="s">
        <v>523</v>
      </c>
      <c r="I271" s="209" t="s">
        <v>520</v>
      </c>
      <c r="J271" s="209" t="s">
        <v>521</v>
      </c>
      <c r="K271" s="209" t="s">
        <v>527</v>
      </c>
      <c r="L271" s="209" t="s">
        <v>527</v>
      </c>
      <c r="M271" s="240" t="s">
        <v>534</v>
      </c>
    </row>
    <row r="272" spans="1:13">
      <c r="A272" s="217">
        <v>270</v>
      </c>
      <c r="B272" s="209">
        <v>5</v>
      </c>
      <c r="C272" s="224">
        <v>43708</v>
      </c>
      <c r="D272" s="212" t="s">
        <v>241</v>
      </c>
      <c r="E272" s="211">
        <v>0.54166666666666663</v>
      </c>
      <c r="F272" s="209" t="s">
        <v>330</v>
      </c>
      <c r="G272" s="209" t="s">
        <v>97</v>
      </c>
      <c r="H272" s="209" t="s">
        <v>240</v>
      </c>
      <c r="I272" s="209" t="s">
        <v>520</v>
      </c>
      <c r="J272" s="209" t="s">
        <v>521</v>
      </c>
      <c r="K272" s="209" t="s">
        <v>531</v>
      </c>
      <c r="L272" s="209" t="s">
        <v>531</v>
      </c>
      <c r="M272" s="240" t="s">
        <v>534</v>
      </c>
    </row>
    <row r="273" spans="1:13">
      <c r="A273" s="217">
        <v>271</v>
      </c>
      <c r="B273" s="209">
        <v>5</v>
      </c>
      <c r="C273" s="224">
        <v>43674</v>
      </c>
      <c r="D273" s="212" t="s">
        <v>300</v>
      </c>
      <c r="E273" s="211">
        <v>0.4375</v>
      </c>
      <c r="F273" s="209" t="s">
        <v>331</v>
      </c>
      <c r="G273" s="209" t="s">
        <v>97</v>
      </c>
      <c r="H273" s="209" t="s">
        <v>518</v>
      </c>
      <c r="I273" s="209" t="s">
        <v>520</v>
      </c>
      <c r="J273" s="209" t="s">
        <v>525</v>
      </c>
      <c r="K273" s="209" t="s">
        <v>526</v>
      </c>
      <c r="L273" s="209" t="s">
        <v>526</v>
      </c>
      <c r="M273" s="240" t="s">
        <v>534</v>
      </c>
    </row>
    <row r="274" spans="1:13">
      <c r="A274" s="217">
        <v>272</v>
      </c>
      <c r="B274" s="209">
        <v>5</v>
      </c>
      <c r="C274" s="224">
        <v>43674</v>
      </c>
      <c r="D274" s="212" t="s">
        <v>296</v>
      </c>
      <c r="E274" s="211">
        <v>0.54166666666666663</v>
      </c>
      <c r="F274" s="209" t="s">
        <v>333</v>
      </c>
      <c r="G274" s="209" t="s">
        <v>97</v>
      </c>
      <c r="H274" s="209" t="s">
        <v>332</v>
      </c>
      <c r="I274" s="209" t="s">
        <v>520</v>
      </c>
      <c r="J274" s="209" t="s">
        <v>525</v>
      </c>
      <c r="K274" s="209" t="s">
        <v>517</v>
      </c>
      <c r="L274" s="209" t="s">
        <v>517</v>
      </c>
      <c r="M274" s="240" t="s">
        <v>534</v>
      </c>
    </row>
    <row r="275" spans="1:13">
      <c r="A275" s="217">
        <v>273</v>
      </c>
      <c r="B275" s="209">
        <v>6</v>
      </c>
      <c r="C275" s="224">
        <v>43729</v>
      </c>
      <c r="D275" s="212" t="s">
        <v>241</v>
      </c>
      <c r="E275" s="211">
        <v>0.4375</v>
      </c>
      <c r="F275" s="209" t="s">
        <v>332</v>
      </c>
      <c r="G275" s="209" t="s">
        <v>97</v>
      </c>
      <c r="H275" s="209" t="s">
        <v>330</v>
      </c>
      <c r="I275" s="209" t="s">
        <v>520</v>
      </c>
      <c r="J275" s="209" t="s">
        <v>521</v>
      </c>
      <c r="K275" s="209" t="s">
        <v>524</v>
      </c>
      <c r="L275" s="209" t="s">
        <v>524</v>
      </c>
      <c r="M275" s="240" t="s">
        <v>534</v>
      </c>
    </row>
    <row r="276" spans="1:13">
      <c r="A276" s="217">
        <v>274</v>
      </c>
      <c r="B276" s="209">
        <v>6</v>
      </c>
      <c r="C276" s="224">
        <v>43729</v>
      </c>
      <c r="D276" s="212" t="s">
        <v>241</v>
      </c>
      <c r="E276" s="211">
        <v>0.54166666666666663</v>
      </c>
      <c r="F276" s="209" t="s">
        <v>523</v>
      </c>
      <c r="G276" s="209" t="s">
        <v>97</v>
      </c>
      <c r="H276" s="209" t="s">
        <v>331</v>
      </c>
      <c r="I276" s="209" t="s">
        <v>520</v>
      </c>
      <c r="J276" s="209" t="s">
        <v>521</v>
      </c>
      <c r="K276" s="209" t="s">
        <v>526</v>
      </c>
      <c r="L276" s="209" t="s">
        <v>526</v>
      </c>
      <c r="M276" s="240" t="s">
        <v>534</v>
      </c>
    </row>
    <row r="277" spans="1:13">
      <c r="A277" s="217">
        <v>275</v>
      </c>
      <c r="B277" s="209">
        <v>6</v>
      </c>
      <c r="C277" s="224">
        <v>43729</v>
      </c>
      <c r="D277" s="212" t="s">
        <v>241</v>
      </c>
      <c r="E277" s="211">
        <v>0.4375</v>
      </c>
      <c r="F277" s="209" t="s">
        <v>240</v>
      </c>
      <c r="G277" s="209" t="s">
        <v>97</v>
      </c>
      <c r="H277" s="209" t="s">
        <v>333</v>
      </c>
      <c r="I277" s="209" t="s">
        <v>520</v>
      </c>
      <c r="J277" s="209" t="s">
        <v>533</v>
      </c>
      <c r="K277" s="209" t="s">
        <v>517</v>
      </c>
      <c r="L277" s="209" t="s">
        <v>517</v>
      </c>
      <c r="M277" s="240" t="s">
        <v>534</v>
      </c>
    </row>
    <row r="278" spans="1:13">
      <c r="A278" s="217">
        <v>276</v>
      </c>
      <c r="B278" s="209">
        <v>6</v>
      </c>
      <c r="C278" s="224">
        <v>43729</v>
      </c>
      <c r="D278" s="212" t="s">
        <v>241</v>
      </c>
      <c r="E278" s="211">
        <v>0.54166666666666663</v>
      </c>
      <c r="F278" s="209" t="s">
        <v>518</v>
      </c>
      <c r="G278" s="209" t="s">
        <v>97</v>
      </c>
      <c r="H278" s="209" t="s">
        <v>284</v>
      </c>
      <c r="I278" s="209" t="s">
        <v>520</v>
      </c>
      <c r="J278" s="209" t="s">
        <v>533</v>
      </c>
      <c r="K278" s="209" t="s">
        <v>528</v>
      </c>
      <c r="L278" s="209" t="s">
        <v>528</v>
      </c>
      <c r="M278" s="240" t="s">
        <v>534</v>
      </c>
    </row>
    <row r="279" spans="1:13">
      <c r="A279" s="217">
        <v>277</v>
      </c>
      <c r="B279" s="209">
        <v>7</v>
      </c>
      <c r="C279" s="224">
        <v>43736</v>
      </c>
      <c r="D279" s="212" t="s">
        <v>241</v>
      </c>
      <c r="E279" s="211">
        <v>0.4375</v>
      </c>
      <c r="F279" s="209" t="s">
        <v>284</v>
      </c>
      <c r="G279" s="209" t="s">
        <v>97</v>
      </c>
      <c r="H279" s="209" t="s">
        <v>331</v>
      </c>
      <c r="I279" s="209" t="s">
        <v>520</v>
      </c>
      <c r="J279" s="209" t="s">
        <v>525</v>
      </c>
      <c r="K279" s="209" t="s">
        <v>530</v>
      </c>
      <c r="L279" s="209" t="s">
        <v>530</v>
      </c>
      <c r="M279" s="240" t="s">
        <v>534</v>
      </c>
    </row>
    <row r="280" spans="1:13">
      <c r="A280" s="217">
        <v>278</v>
      </c>
      <c r="B280" s="209">
        <v>7</v>
      </c>
      <c r="C280" s="224">
        <v>43736</v>
      </c>
      <c r="D280" s="212" t="s">
        <v>241</v>
      </c>
      <c r="E280" s="211">
        <v>0.54166666666666663</v>
      </c>
      <c r="F280" s="209" t="s">
        <v>332</v>
      </c>
      <c r="G280" s="209" t="s">
        <v>97</v>
      </c>
      <c r="H280" s="209" t="s">
        <v>240</v>
      </c>
      <c r="I280" s="209" t="s">
        <v>520</v>
      </c>
      <c r="J280" s="209" t="s">
        <v>525</v>
      </c>
      <c r="K280" s="209" t="s">
        <v>524</v>
      </c>
      <c r="L280" s="209" t="s">
        <v>524</v>
      </c>
      <c r="M280" s="240" t="s">
        <v>534</v>
      </c>
    </row>
    <row r="281" spans="1:13">
      <c r="A281" s="217">
        <v>279</v>
      </c>
      <c r="B281" s="209">
        <v>7</v>
      </c>
      <c r="C281" s="224">
        <v>43737</v>
      </c>
      <c r="D281" s="212" t="s">
        <v>300</v>
      </c>
      <c r="E281" s="211">
        <v>0.4375</v>
      </c>
      <c r="F281" s="209" t="s">
        <v>518</v>
      </c>
      <c r="G281" s="209" t="s">
        <v>97</v>
      </c>
      <c r="H281" s="209" t="s">
        <v>523</v>
      </c>
      <c r="I281" s="209" t="s">
        <v>520</v>
      </c>
      <c r="J281" s="209" t="s">
        <v>521</v>
      </c>
      <c r="K281" s="209" t="s">
        <v>528</v>
      </c>
      <c r="L281" s="209" t="s">
        <v>528</v>
      </c>
      <c r="M281" s="240" t="s">
        <v>534</v>
      </c>
    </row>
    <row r="282" spans="1:13">
      <c r="A282" s="217">
        <v>280</v>
      </c>
      <c r="B282" s="209">
        <v>7</v>
      </c>
      <c r="C282" s="224">
        <v>43737</v>
      </c>
      <c r="D282" s="212" t="s">
        <v>296</v>
      </c>
      <c r="E282" s="211">
        <v>0.54166666666666663</v>
      </c>
      <c r="F282" s="209" t="s">
        <v>330</v>
      </c>
      <c r="G282" s="209" t="s">
        <v>97</v>
      </c>
      <c r="H282" s="209" t="s">
        <v>333</v>
      </c>
      <c r="I282" s="209" t="s">
        <v>520</v>
      </c>
      <c r="J282" s="209" t="s">
        <v>521</v>
      </c>
      <c r="K282" s="209" t="s">
        <v>531</v>
      </c>
      <c r="L282" s="209" t="s">
        <v>531</v>
      </c>
      <c r="M282" s="240" t="s">
        <v>534</v>
      </c>
    </row>
    <row r="283" spans="1:13">
      <c r="A283" s="217">
        <v>305</v>
      </c>
      <c r="B283" s="209">
        <v>1</v>
      </c>
      <c r="C283" s="224">
        <v>43575</v>
      </c>
      <c r="D283" s="212" t="s">
        <v>241</v>
      </c>
      <c r="E283" s="211">
        <v>0.4375</v>
      </c>
      <c r="F283" s="209" t="s">
        <v>535</v>
      </c>
      <c r="G283" s="209" t="s">
        <v>97</v>
      </c>
      <c r="H283" s="209" t="s">
        <v>536</v>
      </c>
      <c r="I283" s="209" t="s">
        <v>305</v>
      </c>
      <c r="J283" s="209" t="s">
        <v>338</v>
      </c>
      <c r="K283" s="209" t="s">
        <v>537</v>
      </c>
      <c r="L283" s="209" t="s">
        <v>537</v>
      </c>
      <c r="M283" s="240" t="s">
        <v>569</v>
      </c>
    </row>
    <row r="284" spans="1:13">
      <c r="A284" s="217">
        <v>306</v>
      </c>
      <c r="B284" s="209">
        <v>1</v>
      </c>
      <c r="C284" s="224">
        <v>43575</v>
      </c>
      <c r="D284" s="212" t="s">
        <v>241</v>
      </c>
      <c r="E284" s="211">
        <v>0.54166666666666663</v>
      </c>
      <c r="F284" s="209" t="s">
        <v>336</v>
      </c>
      <c r="G284" s="209" t="s">
        <v>97</v>
      </c>
      <c r="H284" s="209" t="s">
        <v>538</v>
      </c>
      <c r="I284" s="209" t="s">
        <v>305</v>
      </c>
      <c r="J284" s="209" t="s">
        <v>338</v>
      </c>
      <c r="K284" s="209" t="s">
        <v>539</v>
      </c>
      <c r="L284" s="209" t="s">
        <v>537</v>
      </c>
      <c r="M284" s="240" t="s">
        <v>569</v>
      </c>
    </row>
    <row r="285" spans="1:13">
      <c r="A285" s="217">
        <v>307</v>
      </c>
      <c r="B285" s="209">
        <v>1</v>
      </c>
      <c r="C285" s="224">
        <v>43575</v>
      </c>
      <c r="D285" s="212" t="s">
        <v>241</v>
      </c>
      <c r="E285" s="211">
        <v>0.4375</v>
      </c>
      <c r="F285" s="209" t="s">
        <v>540</v>
      </c>
      <c r="G285" s="209" t="s">
        <v>97</v>
      </c>
      <c r="H285" s="209" t="s">
        <v>541</v>
      </c>
      <c r="I285" s="209" t="s">
        <v>358</v>
      </c>
      <c r="J285" s="209" t="s">
        <v>359</v>
      </c>
      <c r="K285" s="209" t="s">
        <v>542</v>
      </c>
      <c r="L285" s="209" t="s">
        <v>543</v>
      </c>
      <c r="M285" s="240" t="s">
        <v>569</v>
      </c>
    </row>
    <row r="286" spans="1:13">
      <c r="A286" s="217">
        <v>308</v>
      </c>
      <c r="B286" s="209">
        <v>1</v>
      </c>
      <c r="C286" s="224">
        <v>43575</v>
      </c>
      <c r="D286" s="212" t="s">
        <v>241</v>
      </c>
      <c r="E286" s="211">
        <v>0.54166666666666663</v>
      </c>
      <c r="F286" s="209" t="s">
        <v>301</v>
      </c>
      <c r="G286" s="209" t="s">
        <v>97</v>
      </c>
      <c r="H286" s="209" t="s">
        <v>544</v>
      </c>
      <c r="I286" s="209" t="s">
        <v>358</v>
      </c>
      <c r="J286" s="209" t="s">
        <v>359</v>
      </c>
      <c r="K286" s="209" t="s">
        <v>545</v>
      </c>
      <c r="L286" s="209" t="s">
        <v>543</v>
      </c>
      <c r="M286" s="240" t="s">
        <v>569</v>
      </c>
    </row>
    <row r="287" spans="1:13">
      <c r="A287" s="217">
        <v>285</v>
      </c>
      <c r="B287" s="209">
        <v>2</v>
      </c>
      <c r="C287" s="224">
        <v>43583</v>
      </c>
      <c r="D287" s="212" t="s">
        <v>300</v>
      </c>
      <c r="E287" s="211">
        <v>0.4375</v>
      </c>
      <c r="F287" s="209" t="s">
        <v>335</v>
      </c>
      <c r="G287" s="209" t="s">
        <v>97</v>
      </c>
      <c r="H287" s="209" t="s">
        <v>538</v>
      </c>
      <c r="I287" s="209" t="s">
        <v>309</v>
      </c>
      <c r="J287" s="209" t="s">
        <v>546</v>
      </c>
      <c r="K287" s="209" t="s">
        <v>315</v>
      </c>
      <c r="L287" s="209" t="s">
        <v>315</v>
      </c>
      <c r="M287" s="240" t="s">
        <v>569</v>
      </c>
    </row>
    <row r="288" spans="1:13">
      <c r="A288" s="217">
        <v>286</v>
      </c>
      <c r="B288" s="209">
        <v>2</v>
      </c>
      <c r="C288" s="224">
        <v>43583</v>
      </c>
      <c r="D288" s="212" t="s">
        <v>300</v>
      </c>
      <c r="E288" s="211">
        <v>0.54166666666666663</v>
      </c>
      <c r="F288" s="209" t="s">
        <v>535</v>
      </c>
      <c r="G288" s="209" t="s">
        <v>97</v>
      </c>
      <c r="H288" s="209" t="s">
        <v>301</v>
      </c>
      <c r="I288" s="209" t="s">
        <v>309</v>
      </c>
      <c r="J288" s="209" t="s">
        <v>546</v>
      </c>
      <c r="K288" s="209" t="s">
        <v>547</v>
      </c>
      <c r="L288" s="209" t="s">
        <v>315</v>
      </c>
      <c r="M288" s="240" t="s">
        <v>569</v>
      </c>
    </row>
    <row r="289" spans="1:13">
      <c r="A289" s="217">
        <v>287</v>
      </c>
      <c r="B289" s="209">
        <v>2</v>
      </c>
      <c r="C289" s="224">
        <v>43583</v>
      </c>
      <c r="D289" s="212" t="s">
        <v>300</v>
      </c>
      <c r="E289" s="211">
        <v>0.4375</v>
      </c>
      <c r="F289" s="209" t="s">
        <v>540</v>
      </c>
      <c r="G289" s="209" t="s">
        <v>97</v>
      </c>
      <c r="H289" s="209" t="s">
        <v>544</v>
      </c>
      <c r="I289" s="209" t="s">
        <v>548</v>
      </c>
      <c r="J289" s="209" t="s">
        <v>549</v>
      </c>
      <c r="K289" s="209" t="s">
        <v>337</v>
      </c>
      <c r="L289" s="209" t="s">
        <v>545</v>
      </c>
      <c r="M289" s="240" t="s">
        <v>569</v>
      </c>
    </row>
    <row r="290" spans="1:13">
      <c r="A290" s="217">
        <v>288</v>
      </c>
      <c r="B290" s="209">
        <v>2</v>
      </c>
      <c r="C290" s="224">
        <v>43583</v>
      </c>
      <c r="D290" s="212" t="s">
        <v>300</v>
      </c>
      <c r="E290" s="211">
        <v>0.54166666666666663</v>
      </c>
      <c r="F290" s="209" t="s">
        <v>536</v>
      </c>
      <c r="G290" s="209" t="s">
        <v>97</v>
      </c>
      <c r="H290" s="209" t="s">
        <v>336</v>
      </c>
      <c r="I290" s="209" t="s">
        <v>548</v>
      </c>
      <c r="J290" s="209" t="s">
        <v>549</v>
      </c>
      <c r="K290" s="209" t="s">
        <v>550</v>
      </c>
      <c r="L290" s="209" t="s">
        <v>545</v>
      </c>
      <c r="M290" s="240" t="s">
        <v>569</v>
      </c>
    </row>
    <row r="291" spans="1:13">
      <c r="A291" s="217">
        <v>289</v>
      </c>
      <c r="B291" s="209">
        <v>3</v>
      </c>
      <c r="C291" s="224">
        <v>43588</v>
      </c>
      <c r="D291" s="212" t="s">
        <v>323</v>
      </c>
      <c r="E291" s="211">
        <v>0.4375</v>
      </c>
      <c r="F291" s="209" t="s">
        <v>301</v>
      </c>
      <c r="G291" s="209" t="s">
        <v>97</v>
      </c>
      <c r="H291" s="209" t="s">
        <v>541</v>
      </c>
      <c r="I291" s="209" t="s">
        <v>309</v>
      </c>
      <c r="J291" s="209" t="s">
        <v>551</v>
      </c>
      <c r="K291" s="209" t="s">
        <v>552</v>
      </c>
      <c r="L291" s="209" t="s">
        <v>552</v>
      </c>
      <c r="M291" s="240" t="s">
        <v>569</v>
      </c>
    </row>
    <row r="292" spans="1:13">
      <c r="A292" s="217">
        <v>290</v>
      </c>
      <c r="B292" s="209">
        <v>3</v>
      </c>
      <c r="C292" s="224">
        <v>43588</v>
      </c>
      <c r="D292" s="212" t="s">
        <v>323</v>
      </c>
      <c r="E292" s="211">
        <v>0.54166666666666663</v>
      </c>
      <c r="F292" s="209" t="s">
        <v>538</v>
      </c>
      <c r="G292" s="209" t="s">
        <v>97</v>
      </c>
      <c r="H292" s="209" t="s">
        <v>535</v>
      </c>
      <c r="I292" s="209" t="s">
        <v>309</v>
      </c>
      <c r="J292" s="209" t="s">
        <v>551</v>
      </c>
      <c r="K292" s="209" t="s">
        <v>315</v>
      </c>
      <c r="L292" s="209" t="s">
        <v>552</v>
      </c>
      <c r="M292" s="240" t="s">
        <v>569</v>
      </c>
    </row>
    <row r="293" spans="1:13">
      <c r="A293" s="217">
        <v>291</v>
      </c>
      <c r="B293" s="209">
        <v>3</v>
      </c>
      <c r="C293" s="224">
        <v>43588</v>
      </c>
      <c r="D293" s="212" t="s">
        <v>323</v>
      </c>
      <c r="E293" s="211">
        <v>0.4375</v>
      </c>
      <c r="F293" s="209" t="s">
        <v>335</v>
      </c>
      <c r="G293" s="209" t="s">
        <v>97</v>
      </c>
      <c r="H293" s="209" t="s">
        <v>536</v>
      </c>
      <c r="I293" s="209" t="s">
        <v>305</v>
      </c>
      <c r="J293" s="209" t="s">
        <v>553</v>
      </c>
      <c r="K293" s="209" t="s">
        <v>337</v>
      </c>
      <c r="L293" s="209" t="s">
        <v>337</v>
      </c>
      <c r="M293" s="240" t="s">
        <v>569</v>
      </c>
    </row>
    <row r="294" spans="1:13">
      <c r="A294" s="217">
        <v>292</v>
      </c>
      <c r="B294" s="209">
        <v>3</v>
      </c>
      <c r="C294" s="224">
        <v>43588</v>
      </c>
      <c r="D294" s="212" t="s">
        <v>323</v>
      </c>
      <c r="E294" s="211">
        <v>0.54166666666666663</v>
      </c>
      <c r="F294" s="209" t="s">
        <v>336</v>
      </c>
      <c r="G294" s="209" t="s">
        <v>97</v>
      </c>
      <c r="H294" s="209" t="s">
        <v>540</v>
      </c>
      <c r="I294" s="209" t="s">
        <v>305</v>
      </c>
      <c r="J294" s="209" t="s">
        <v>553</v>
      </c>
      <c r="K294" s="209" t="s">
        <v>554</v>
      </c>
      <c r="L294" s="209" t="s">
        <v>337</v>
      </c>
      <c r="M294" s="240" t="s">
        <v>569</v>
      </c>
    </row>
    <row r="295" spans="1:13">
      <c r="A295" s="217">
        <v>293</v>
      </c>
      <c r="B295" s="209">
        <v>4</v>
      </c>
      <c r="C295" s="224">
        <v>43591</v>
      </c>
      <c r="D295" s="212" t="s">
        <v>322</v>
      </c>
      <c r="E295" s="211">
        <v>0.4375</v>
      </c>
      <c r="F295" s="209" t="s">
        <v>536</v>
      </c>
      <c r="G295" s="209" t="s">
        <v>97</v>
      </c>
      <c r="H295" s="209" t="s">
        <v>544</v>
      </c>
      <c r="I295" s="209" t="s">
        <v>358</v>
      </c>
      <c r="J295" s="209" t="s">
        <v>359</v>
      </c>
      <c r="K295" s="209" t="s">
        <v>545</v>
      </c>
      <c r="L295" s="209" t="s">
        <v>542</v>
      </c>
      <c r="M295" s="240" t="s">
        <v>569</v>
      </c>
    </row>
    <row r="296" spans="1:13">
      <c r="A296" s="217">
        <v>294</v>
      </c>
      <c r="B296" s="209">
        <v>4</v>
      </c>
      <c r="C296" s="224">
        <v>43591</v>
      </c>
      <c r="D296" s="212" t="s">
        <v>322</v>
      </c>
      <c r="E296" s="211">
        <v>0.54166666666666663</v>
      </c>
      <c r="F296" s="209" t="s">
        <v>540</v>
      </c>
      <c r="G296" s="209" t="s">
        <v>97</v>
      </c>
      <c r="H296" s="209" t="s">
        <v>301</v>
      </c>
      <c r="I296" s="209" t="s">
        <v>358</v>
      </c>
      <c r="J296" s="209" t="s">
        <v>359</v>
      </c>
      <c r="K296" s="209" t="s">
        <v>542</v>
      </c>
      <c r="L296" s="209" t="s">
        <v>542</v>
      </c>
      <c r="M296" s="240" t="s">
        <v>569</v>
      </c>
    </row>
    <row r="297" spans="1:13">
      <c r="A297" s="217">
        <v>295</v>
      </c>
      <c r="B297" s="209">
        <v>4</v>
      </c>
      <c r="C297" s="224">
        <v>43591</v>
      </c>
      <c r="D297" s="212" t="s">
        <v>322</v>
      </c>
      <c r="E297" s="211">
        <v>0.4375</v>
      </c>
      <c r="F297" s="209" t="s">
        <v>535</v>
      </c>
      <c r="G297" s="209" t="s">
        <v>97</v>
      </c>
      <c r="H297" s="209" t="s">
        <v>336</v>
      </c>
      <c r="I297" s="209" t="s">
        <v>305</v>
      </c>
      <c r="J297" s="209" t="s">
        <v>553</v>
      </c>
      <c r="K297" s="209" t="s">
        <v>547</v>
      </c>
      <c r="L297" s="209" t="s">
        <v>337</v>
      </c>
      <c r="M297" s="240" t="s">
        <v>569</v>
      </c>
    </row>
    <row r="298" spans="1:13">
      <c r="A298" s="217">
        <v>296</v>
      </c>
      <c r="B298" s="209">
        <v>4</v>
      </c>
      <c r="C298" s="224">
        <v>43591</v>
      </c>
      <c r="D298" s="212" t="s">
        <v>322</v>
      </c>
      <c r="E298" s="211">
        <v>0.54166666666666663</v>
      </c>
      <c r="F298" s="209" t="s">
        <v>541</v>
      </c>
      <c r="G298" s="209" t="s">
        <v>97</v>
      </c>
      <c r="H298" s="209" t="s">
        <v>335</v>
      </c>
      <c r="I298" s="209" t="s">
        <v>305</v>
      </c>
      <c r="J298" s="209" t="s">
        <v>553</v>
      </c>
      <c r="K298" s="209" t="s">
        <v>555</v>
      </c>
      <c r="L298" s="209" t="s">
        <v>337</v>
      </c>
      <c r="M298" s="240" t="s">
        <v>569</v>
      </c>
    </row>
    <row r="299" spans="1:13">
      <c r="A299" s="217">
        <v>297</v>
      </c>
      <c r="B299" s="209">
        <v>5</v>
      </c>
      <c r="C299" s="224">
        <v>43597</v>
      </c>
      <c r="D299" s="212" t="s">
        <v>300</v>
      </c>
      <c r="E299" s="211">
        <v>0.4375</v>
      </c>
      <c r="F299" s="209" t="s">
        <v>336</v>
      </c>
      <c r="G299" s="209" t="s">
        <v>97</v>
      </c>
      <c r="H299" s="209" t="s">
        <v>335</v>
      </c>
      <c r="I299" s="209" t="s">
        <v>305</v>
      </c>
      <c r="J299" s="209" t="s">
        <v>553</v>
      </c>
      <c r="K299" s="209" t="s">
        <v>556</v>
      </c>
      <c r="L299" s="209" t="s">
        <v>556</v>
      </c>
      <c r="M299" s="240" t="s">
        <v>569</v>
      </c>
    </row>
    <row r="300" spans="1:13">
      <c r="A300" s="217">
        <v>298</v>
      </c>
      <c r="B300" s="209">
        <v>5</v>
      </c>
      <c r="C300" s="224">
        <v>43597</v>
      </c>
      <c r="D300" s="212" t="s">
        <v>300</v>
      </c>
      <c r="E300" s="211">
        <v>0.54166666666666663</v>
      </c>
      <c r="F300" s="209" t="s">
        <v>538</v>
      </c>
      <c r="G300" s="209" t="s">
        <v>97</v>
      </c>
      <c r="H300" s="209" t="s">
        <v>536</v>
      </c>
      <c r="I300" s="209" t="s">
        <v>305</v>
      </c>
      <c r="J300" s="209" t="s">
        <v>553</v>
      </c>
      <c r="K300" s="209" t="s">
        <v>337</v>
      </c>
      <c r="L300" s="209" t="s">
        <v>556</v>
      </c>
      <c r="M300" s="240" t="s">
        <v>569</v>
      </c>
    </row>
    <row r="301" spans="1:13">
      <c r="A301" s="217">
        <v>299</v>
      </c>
      <c r="B301" s="209">
        <v>5</v>
      </c>
      <c r="C301" s="224">
        <v>43597</v>
      </c>
      <c r="D301" s="212" t="s">
        <v>300</v>
      </c>
      <c r="E301" s="211">
        <v>0.4375</v>
      </c>
      <c r="F301" s="209" t="s">
        <v>540</v>
      </c>
      <c r="G301" s="209" t="s">
        <v>97</v>
      </c>
      <c r="H301" s="209" t="s">
        <v>535</v>
      </c>
      <c r="I301" s="209"/>
      <c r="J301" s="209" t="s">
        <v>557</v>
      </c>
      <c r="K301" s="209"/>
      <c r="L301" s="209"/>
      <c r="M301" s="240" t="s">
        <v>569</v>
      </c>
    </row>
    <row r="302" spans="1:13">
      <c r="A302" s="217">
        <v>300</v>
      </c>
      <c r="B302" s="209">
        <v>5</v>
      </c>
      <c r="C302" s="224">
        <v>43597</v>
      </c>
      <c r="D302" s="212" t="s">
        <v>300</v>
      </c>
      <c r="E302" s="211">
        <v>0.54166666666666663</v>
      </c>
      <c r="F302" s="209" t="s">
        <v>544</v>
      </c>
      <c r="G302" s="209" t="s">
        <v>97</v>
      </c>
      <c r="H302" s="209" t="s">
        <v>541</v>
      </c>
      <c r="I302" s="209"/>
      <c r="J302" s="209" t="s">
        <v>557</v>
      </c>
      <c r="K302" s="209"/>
      <c r="L302" s="209"/>
      <c r="M302" s="240" t="s">
        <v>569</v>
      </c>
    </row>
    <row r="303" spans="1:13">
      <c r="A303" s="217">
        <v>301</v>
      </c>
      <c r="B303" s="209">
        <v>6</v>
      </c>
      <c r="C303" s="224">
        <v>43631</v>
      </c>
      <c r="D303" s="212" t="s">
        <v>241</v>
      </c>
      <c r="E303" s="211">
        <v>0.4375</v>
      </c>
      <c r="F303" s="209" t="s">
        <v>335</v>
      </c>
      <c r="G303" s="209" t="s">
        <v>97</v>
      </c>
      <c r="H303" s="209" t="s">
        <v>301</v>
      </c>
      <c r="I303" s="209" t="s">
        <v>309</v>
      </c>
      <c r="J303" s="209" t="s">
        <v>551</v>
      </c>
      <c r="K303" s="209" t="s">
        <v>552</v>
      </c>
      <c r="L303" s="209" t="s">
        <v>552</v>
      </c>
      <c r="M303" s="240" t="s">
        <v>569</v>
      </c>
    </row>
    <row r="304" spans="1:13">
      <c r="A304" s="217">
        <v>302</v>
      </c>
      <c r="B304" s="209">
        <v>6</v>
      </c>
      <c r="C304" s="224">
        <v>43631</v>
      </c>
      <c r="D304" s="212" t="s">
        <v>241</v>
      </c>
      <c r="E304" s="211">
        <v>0.54166666666666663</v>
      </c>
      <c r="F304" s="209" t="s">
        <v>535</v>
      </c>
      <c r="G304" s="209" t="s">
        <v>97</v>
      </c>
      <c r="H304" s="209" t="s">
        <v>544</v>
      </c>
      <c r="I304" s="209" t="s">
        <v>309</v>
      </c>
      <c r="J304" s="209" t="s">
        <v>551</v>
      </c>
      <c r="K304" s="209" t="s">
        <v>315</v>
      </c>
      <c r="L304" s="209" t="s">
        <v>552</v>
      </c>
      <c r="M304" s="240" t="s">
        <v>569</v>
      </c>
    </row>
    <row r="305" spans="1:13">
      <c r="A305" s="217">
        <v>303</v>
      </c>
      <c r="B305" s="209">
        <v>6</v>
      </c>
      <c r="C305" s="224">
        <v>43631</v>
      </c>
      <c r="D305" s="212" t="s">
        <v>241</v>
      </c>
      <c r="E305" s="211">
        <v>0.4375</v>
      </c>
      <c r="F305" s="209" t="s">
        <v>541</v>
      </c>
      <c r="G305" s="209" t="s">
        <v>97</v>
      </c>
      <c r="H305" s="209" t="s">
        <v>538</v>
      </c>
      <c r="I305" s="209"/>
      <c r="J305" s="209" t="s">
        <v>557</v>
      </c>
      <c r="K305" s="209"/>
      <c r="L305" s="209"/>
      <c r="M305" s="240" t="s">
        <v>569</v>
      </c>
    </row>
    <row r="306" spans="1:13">
      <c r="A306" s="217">
        <v>304</v>
      </c>
      <c r="B306" s="209">
        <v>6</v>
      </c>
      <c r="C306" s="224">
        <v>43631</v>
      </c>
      <c r="D306" s="212" t="s">
        <v>241</v>
      </c>
      <c r="E306" s="211">
        <v>0.54166666666666663</v>
      </c>
      <c r="F306" s="209" t="s">
        <v>536</v>
      </c>
      <c r="G306" s="209" t="s">
        <v>97</v>
      </c>
      <c r="H306" s="209" t="s">
        <v>540</v>
      </c>
      <c r="I306" s="209"/>
      <c r="J306" s="209" t="s">
        <v>557</v>
      </c>
      <c r="K306" s="209"/>
      <c r="L306" s="209"/>
      <c r="M306" s="240" t="s">
        <v>569</v>
      </c>
    </row>
    <row r="307" spans="1:13">
      <c r="A307" s="217">
        <v>281</v>
      </c>
      <c r="B307" s="209">
        <v>7</v>
      </c>
      <c r="C307" s="224">
        <v>43645</v>
      </c>
      <c r="D307" s="212" t="s">
        <v>241</v>
      </c>
      <c r="E307" s="211">
        <v>0.4375</v>
      </c>
      <c r="F307" s="209" t="s">
        <v>301</v>
      </c>
      <c r="G307" s="209" t="s">
        <v>97</v>
      </c>
      <c r="H307" s="209" t="s">
        <v>536</v>
      </c>
      <c r="I307" s="209" t="s">
        <v>309</v>
      </c>
      <c r="J307" s="209" t="s">
        <v>312</v>
      </c>
      <c r="K307" s="209" t="s">
        <v>558</v>
      </c>
      <c r="L307" s="209" t="s">
        <v>559</v>
      </c>
      <c r="M307" s="240" t="s">
        <v>569</v>
      </c>
    </row>
    <row r="308" spans="1:13">
      <c r="A308" s="217">
        <v>282</v>
      </c>
      <c r="B308" s="209">
        <v>7</v>
      </c>
      <c r="C308" s="224">
        <v>43645</v>
      </c>
      <c r="D308" s="212" t="s">
        <v>241</v>
      </c>
      <c r="E308" s="211">
        <v>0.54166666666666663</v>
      </c>
      <c r="F308" s="209" t="s">
        <v>544</v>
      </c>
      <c r="G308" s="209" t="s">
        <v>97</v>
      </c>
      <c r="H308" s="209" t="s">
        <v>335</v>
      </c>
      <c r="I308" s="209" t="s">
        <v>309</v>
      </c>
      <c r="J308" s="209" t="s">
        <v>312</v>
      </c>
      <c r="K308" s="209" t="s">
        <v>559</v>
      </c>
      <c r="L308" s="209" t="s">
        <v>559</v>
      </c>
      <c r="M308" s="240" t="s">
        <v>569</v>
      </c>
    </row>
    <row r="309" spans="1:13">
      <c r="A309" s="217">
        <v>283</v>
      </c>
      <c r="B309" s="209">
        <v>7</v>
      </c>
      <c r="C309" s="224">
        <v>43645</v>
      </c>
      <c r="D309" s="212" t="s">
        <v>241</v>
      </c>
      <c r="E309" s="211">
        <v>0.4375</v>
      </c>
      <c r="F309" s="209" t="s">
        <v>336</v>
      </c>
      <c r="G309" s="209" t="s">
        <v>97</v>
      </c>
      <c r="H309" s="209" t="s">
        <v>541</v>
      </c>
      <c r="I309" s="209" t="s">
        <v>352</v>
      </c>
      <c r="J309" s="209" t="s">
        <v>560</v>
      </c>
      <c r="K309" s="209" t="s">
        <v>545</v>
      </c>
      <c r="L309" s="209" t="s">
        <v>543</v>
      </c>
      <c r="M309" s="240" t="s">
        <v>569</v>
      </c>
    </row>
    <row r="310" spans="1:13">
      <c r="A310" s="217">
        <v>284</v>
      </c>
      <c r="B310" s="209">
        <v>7</v>
      </c>
      <c r="C310" s="224">
        <v>43645</v>
      </c>
      <c r="D310" s="212" t="s">
        <v>241</v>
      </c>
      <c r="E310" s="211">
        <v>0.54166666666666663</v>
      </c>
      <c r="F310" s="209" t="s">
        <v>538</v>
      </c>
      <c r="G310" s="209" t="s">
        <v>97</v>
      </c>
      <c r="H310" s="209" t="s">
        <v>540</v>
      </c>
      <c r="I310" s="209" t="s">
        <v>352</v>
      </c>
      <c r="J310" s="209" t="s">
        <v>560</v>
      </c>
      <c r="K310" s="209" t="s">
        <v>543</v>
      </c>
      <c r="L310" s="209" t="s">
        <v>543</v>
      </c>
      <c r="M310" s="240" t="s">
        <v>569</v>
      </c>
    </row>
    <row r="311" spans="1:13">
      <c r="A311" s="217">
        <v>309</v>
      </c>
      <c r="B311" s="209">
        <v>8</v>
      </c>
      <c r="C311" s="224">
        <v>43652</v>
      </c>
      <c r="D311" s="212" t="s">
        <v>241</v>
      </c>
      <c r="E311" s="211">
        <v>0.4375</v>
      </c>
      <c r="F311" s="209" t="s">
        <v>538</v>
      </c>
      <c r="G311" s="209" t="s">
        <v>97</v>
      </c>
      <c r="H311" s="209" t="s">
        <v>301</v>
      </c>
      <c r="I311" s="209" t="s">
        <v>309</v>
      </c>
      <c r="J311" s="209" t="s">
        <v>312</v>
      </c>
      <c r="K311" s="209" t="s">
        <v>561</v>
      </c>
      <c r="L311" s="209" t="s">
        <v>559</v>
      </c>
      <c r="M311" s="240" t="s">
        <v>569</v>
      </c>
    </row>
    <row r="312" spans="1:13">
      <c r="A312" s="217">
        <v>310</v>
      </c>
      <c r="B312" s="209">
        <v>8</v>
      </c>
      <c r="C312" s="224">
        <v>43652</v>
      </c>
      <c r="D312" s="212" t="s">
        <v>241</v>
      </c>
      <c r="E312" s="211">
        <v>0.54166666666666663</v>
      </c>
      <c r="F312" s="209" t="s">
        <v>535</v>
      </c>
      <c r="G312" s="209" t="s">
        <v>97</v>
      </c>
      <c r="H312" s="209" t="s">
        <v>335</v>
      </c>
      <c r="I312" s="209" t="s">
        <v>309</v>
      </c>
      <c r="J312" s="209" t="s">
        <v>312</v>
      </c>
      <c r="K312" s="209" t="s">
        <v>559</v>
      </c>
      <c r="L312" s="209" t="s">
        <v>559</v>
      </c>
      <c r="M312" s="240" t="s">
        <v>569</v>
      </c>
    </row>
    <row r="313" spans="1:13">
      <c r="A313" s="217">
        <v>311</v>
      </c>
      <c r="B313" s="209">
        <v>8</v>
      </c>
      <c r="C313" s="224">
        <v>43652</v>
      </c>
      <c r="D313" s="212" t="s">
        <v>241</v>
      </c>
      <c r="E313" s="211">
        <v>0.4375</v>
      </c>
      <c r="F313" s="209" t="s">
        <v>544</v>
      </c>
      <c r="G313" s="209" t="s">
        <v>97</v>
      </c>
      <c r="H313" s="209" t="s">
        <v>336</v>
      </c>
      <c r="I313" s="209" t="s">
        <v>562</v>
      </c>
      <c r="J313" s="209" t="s">
        <v>359</v>
      </c>
      <c r="K313" s="209" t="s">
        <v>543</v>
      </c>
      <c r="L313" s="209" t="s">
        <v>543</v>
      </c>
      <c r="M313" s="240" t="s">
        <v>569</v>
      </c>
    </row>
    <row r="314" spans="1:13">
      <c r="A314" s="217">
        <v>312</v>
      </c>
      <c r="B314" s="209">
        <v>8</v>
      </c>
      <c r="C314" s="224">
        <v>43652</v>
      </c>
      <c r="D314" s="212" t="s">
        <v>241</v>
      </c>
      <c r="E314" s="211">
        <v>0.54166666666666663</v>
      </c>
      <c r="F314" s="209" t="s">
        <v>536</v>
      </c>
      <c r="G314" s="209" t="s">
        <v>97</v>
      </c>
      <c r="H314" s="209" t="s">
        <v>541</v>
      </c>
      <c r="I314" s="209" t="s">
        <v>358</v>
      </c>
      <c r="J314" s="209" t="s">
        <v>359</v>
      </c>
      <c r="K314" s="209" t="s">
        <v>542</v>
      </c>
      <c r="L314" s="209" t="s">
        <v>543</v>
      </c>
      <c r="M314" s="240" t="s">
        <v>569</v>
      </c>
    </row>
    <row r="315" spans="1:13">
      <c r="A315" s="217">
        <v>313</v>
      </c>
      <c r="B315" s="209">
        <v>9</v>
      </c>
      <c r="C315" s="224">
        <v>43659</v>
      </c>
      <c r="D315" s="212" t="s">
        <v>241</v>
      </c>
      <c r="E315" s="211">
        <v>0.4375</v>
      </c>
      <c r="F315" s="209" t="s">
        <v>335</v>
      </c>
      <c r="G315" s="209" t="s">
        <v>97</v>
      </c>
      <c r="H315" s="209" t="s">
        <v>540</v>
      </c>
      <c r="I315" s="209" t="s">
        <v>309</v>
      </c>
      <c r="J315" s="209" t="s">
        <v>563</v>
      </c>
      <c r="K315" s="209" t="s">
        <v>337</v>
      </c>
      <c r="L315" s="209" t="s">
        <v>547</v>
      </c>
      <c r="M315" s="240" t="s">
        <v>569</v>
      </c>
    </row>
    <row r="316" spans="1:13">
      <c r="A316" s="217">
        <v>314</v>
      </c>
      <c r="B316" s="209">
        <v>9</v>
      </c>
      <c r="C316" s="224">
        <v>43659</v>
      </c>
      <c r="D316" s="212" t="s">
        <v>241</v>
      </c>
      <c r="E316" s="211">
        <v>0.54166666666666663</v>
      </c>
      <c r="F316" s="209" t="s">
        <v>301</v>
      </c>
      <c r="G316" s="209" t="s">
        <v>97</v>
      </c>
      <c r="H316" s="209" t="s">
        <v>336</v>
      </c>
      <c r="I316" s="209" t="s">
        <v>309</v>
      </c>
      <c r="J316" s="209" t="s">
        <v>563</v>
      </c>
      <c r="K316" s="209" t="s">
        <v>547</v>
      </c>
      <c r="L316" s="209" t="s">
        <v>547</v>
      </c>
      <c r="M316" s="240" t="s">
        <v>569</v>
      </c>
    </row>
    <row r="317" spans="1:13">
      <c r="A317" s="217">
        <v>315</v>
      </c>
      <c r="B317" s="209">
        <v>9</v>
      </c>
      <c r="C317" s="224">
        <v>43659</v>
      </c>
      <c r="D317" s="212" t="s">
        <v>241</v>
      </c>
      <c r="E317" s="211">
        <v>0.4375</v>
      </c>
      <c r="F317" s="209" t="s">
        <v>541</v>
      </c>
      <c r="G317" s="209" t="s">
        <v>97</v>
      </c>
      <c r="H317" s="209" t="s">
        <v>535</v>
      </c>
      <c r="I317" s="209" t="s">
        <v>309</v>
      </c>
      <c r="J317" s="209" t="s">
        <v>551</v>
      </c>
      <c r="K317" s="209" t="s">
        <v>556</v>
      </c>
      <c r="L317" s="209" t="s">
        <v>552</v>
      </c>
      <c r="M317" s="240" t="s">
        <v>569</v>
      </c>
    </row>
    <row r="318" spans="1:13">
      <c r="A318" s="217">
        <v>316</v>
      </c>
      <c r="B318" s="209">
        <v>9</v>
      </c>
      <c r="C318" s="224">
        <v>43659</v>
      </c>
      <c r="D318" s="212" t="s">
        <v>241</v>
      </c>
      <c r="E318" s="211">
        <v>0.54166666666666663</v>
      </c>
      <c r="F318" s="209" t="s">
        <v>538</v>
      </c>
      <c r="G318" s="209" t="s">
        <v>97</v>
      </c>
      <c r="H318" s="209" t="s">
        <v>544</v>
      </c>
      <c r="I318" s="209" t="s">
        <v>309</v>
      </c>
      <c r="J318" s="209" t="s">
        <v>551</v>
      </c>
      <c r="K318" s="209" t="s">
        <v>552</v>
      </c>
      <c r="L318" s="209" t="s">
        <v>552</v>
      </c>
      <c r="M318" s="240" t="s">
        <v>569</v>
      </c>
    </row>
    <row r="319" spans="1:13">
      <c r="A319" s="217">
        <v>317</v>
      </c>
      <c r="B319" s="209">
        <v>1</v>
      </c>
      <c r="C319" s="224">
        <v>43666</v>
      </c>
      <c r="D319" s="212" t="s">
        <v>241</v>
      </c>
      <c r="E319" s="211">
        <v>0.4375</v>
      </c>
      <c r="F319" s="209" t="s">
        <v>540</v>
      </c>
      <c r="G319" s="209" t="s">
        <v>97</v>
      </c>
      <c r="H319" s="209" t="s">
        <v>538</v>
      </c>
      <c r="I319" s="209" t="s">
        <v>548</v>
      </c>
      <c r="J319" s="209" t="s">
        <v>549</v>
      </c>
      <c r="K319" s="209" t="s">
        <v>543</v>
      </c>
      <c r="L319" s="209" t="s">
        <v>545</v>
      </c>
      <c r="M319" s="240" t="s">
        <v>569</v>
      </c>
    </row>
    <row r="320" spans="1:13">
      <c r="A320" s="217">
        <v>318</v>
      </c>
      <c r="B320" s="209">
        <v>1</v>
      </c>
      <c r="C320" s="224">
        <v>43666</v>
      </c>
      <c r="D320" s="212" t="s">
        <v>241</v>
      </c>
      <c r="E320" s="211">
        <v>0.54166666666666663</v>
      </c>
      <c r="F320" s="209" t="s">
        <v>541</v>
      </c>
      <c r="G320" s="209" t="s">
        <v>97</v>
      </c>
      <c r="H320" s="209" t="s">
        <v>336</v>
      </c>
      <c r="I320" s="209" t="s">
        <v>548</v>
      </c>
      <c r="J320" s="209" t="s">
        <v>549</v>
      </c>
      <c r="K320" s="209" t="s">
        <v>545</v>
      </c>
      <c r="L320" s="209" t="s">
        <v>545</v>
      </c>
      <c r="M320" s="240" t="s">
        <v>569</v>
      </c>
    </row>
    <row r="321" spans="1:13">
      <c r="A321" s="217">
        <v>319</v>
      </c>
      <c r="B321" s="209">
        <v>1</v>
      </c>
      <c r="C321" s="224">
        <v>43666</v>
      </c>
      <c r="D321" s="212" t="s">
        <v>241</v>
      </c>
      <c r="E321" s="211">
        <v>0.4375</v>
      </c>
      <c r="F321" s="209" t="s">
        <v>335</v>
      </c>
      <c r="G321" s="209" t="s">
        <v>97</v>
      </c>
      <c r="H321" s="209" t="s">
        <v>544</v>
      </c>
      <c r="I321" s="209" t="s">
        <v>316</v>
      </c>
      <c r="J321" s="209" t="s">
        <v>351</v>
      </c>
      <c r="K321" s="209" t="s">
        <v>539</v>
      </c>
      <c r="L321" s="209" t="s">
        <v>539</v>
      </c>
      <c r="M321" s="240" t="s">
        <v>569</v>
      </c>
    </row>
    <row r="322" spans="1:13">
      <c r="A322" s="217">
        <v>320</v>
      </c>
      <c r="B322" s="209">
        <v>1</v>
      </c>
      <c r="C322" s="224">
        <v>43666</v>
      </c>
      <c r="D322" s="212" t="s">
        <v>241</v>
      </c>
      <c r="E322" s="211">
        <v>0.54166666666666663</v>
      </c>
      <c r="F322" s="209" t="s">
        <v>536</v>
      </c>
      <c r="G322" s="209" t="s">
        <v>97</v>
      </c>
      <c r="H322" s="209" t="s">
        <v>301</v>
      </c>
      <c r="I322" s="209" t="s">
        <v>316</v>
      </c>
      <c r="J322" s="209" t="s">
        <v>351</v>
      </c>
      <c r="K322" s="209" t="s">
        <v>558</v>
      </c>
      <c r="L322" s="209" t="s">
        <v>539</v>
      </c>
      <c r="M322" s="240" t="s">
        <v>569</v>
      </c>
    </row>
    <row r="323" spans="1:13">
      <c r="A323" s="217">
        <v>321</v>
      </c>
      <c r="B323" s="209">
        <v>2</v>
      </c>
      <c r="C323" s="224"/>
      <c r="D323" s="212"/>
      <c r="E323" s="211">
        <v>0.4375</v>
      </c>
      <c r="F323" s="209" t="s">
        <v>336</v>
      </c>
      <c r="G323" s="209" t="s">
        <v>97</v>
      </c>
      <c r="H323" s="209" t="s">
        <v>536</v>
      </c>
      <c r="I323" s="209"/>
      <c r="J323" s="209" t="s">
        <v>564</v>
      </c>
      <c r="K323" s="209" t="s">
        <v>556</v>
      </c>
      <c r="L323" s="209"/>
      <c r="M323" s="240" t="s">
        <v>569</v>
      </c>
    </row>
    <row r="324" spans="1:13">
      <c r="A324" s="217">
        <v>322</v>
      </c>
      <c r="B324" s="209">
        <v>2</v>
      </c>
      <c r="C324" s="224"/>
      <c r="D324" s="212"/>
      <c r="E324" s="211">
        <v>0.54166666666666663</v>
      </c>
      <c r="F324" s="209" t="s">
        <v>538</v>
      </c>
      <c r="G324" s="209" t="s">
        <v>97</v>
      </c>
      <c r="H324" s="209" t="s">
        <v>335</v>
      </c>
      <c r="I324" s="209"/>
      <c r="J324" s="209" t="s">
        <v>564</v>
      </c>
      <c r="K324" s="209" t="s">
        <v>554</v>
      </c>
      <c r="L324" s="209"/>
      <c r="M324" s="240" t="s">
        <v>569</v>
      </c>
    </row>
    <row r="325" spans="1:13">
      <c r="A325" s="217">
        <v>323</v>
      </c>
      <c r="B325" s="209">
        <v>2</v>
      </c>
      <c r="C325" s="224"/>
      <c r="D325" s="212"/>
      <c r="E325" s="211">
        <v>0.4375</v>
      </c>
      <c r="F325" s="209" t="s">
        <v>301</v>
      </c>
      <c r="G325" s="209" t="s">
        <v>97</v>
      </c>
      <c r="H325" s="209" t="s">
        <v>535</v>
      </c>
      <c r="I325" s="209"/>
      <c r="J325" s="209" t="s">
        <v>557</v>
      </c>
      <c r="K325" s="209"/>
      <c r="L325" s="209"/>
      <c r="M325" s="240" t="s">
        <v>569</v>
      </c>
    </row>
    <row r="326" spans="1:13">
      <c r="A326" s="217">
        <v>324</v>
      </c>
      <c r="B326" s="209">
        <v>2</v>
      </c>
      <c r="C326" s="224"/>
      <c r="D326" s="212"/>
      <c r="E326" s="211">
        <v>0.54166666666666663</v>
      </c>
      <c r="F326" s="209" t="s">
        <v>544</v>
      </c>
      <c r="G326" s="209" t="s">
        <v>97</v>
      </c>
      <c r="H326" s="209" t="s">
        <v>540</v>
      </c>
      <c r="I326" s="209"/>
      <c r="J326" s="209" t="s">
        <v>557</v>
      </c>
      <c r="K326" s="209"/>
      <c r="L326" s="209"/>
      <c r="M326" s="240" t="s">
        <v>569</v>
      </c>
    </row>
    <row r="327" spans="1:13">
      <c r="A327" s="217">
        <v>325</v>
      </c>
      <c r="B327" s="209">
        <v>3</v>
      </c>
      <c r="C327" s="224">
        <v>43680</v>
      </c>
      <c r="D327" s="212" t="s">
        <v>241</v>
      </c>
      <c r="E327" s="211">
        <v>0.41666666666666669</v>
      </c>
      <c r="F327" s="209" t="s">
        <v>540</v>
      </c>
      <c r="G327" s="209" t="s">
        <v>97</v>
      </c>
      <c r="H327" s="209" t="s">
        <v>336</v>
      </c>
      <c r="I327" s="209" t="s">
        <v>352</v>
      </c>
      <c r="J327" s="209" t="s">
        <v>560</v>
      </c>
      <c r="K327" s="209" t="s">
        <v>543</v>
      </c>
      <c r="L327" s="209" t="s">
        <v>550</v>
      </c>
      <c r="M327" s="240" t="s">
        <v>569</v>
      </c>
    </row>
    <row r="328" spans="1:13">
      <c r="A328" s="217">
        <v>326</v>
      </c>
      <c r="B328" s="209">
        <v>3</v>
      </c>
      <c r="C328" s="224">
        <v>43680</v>
      </c>
      <c r="D328" s="212" t="s">
        <v>241</v>
      </c>
      <c r="E328" s="211">
        <v>0.51041666666666663</v>
      </c>
      <c r="F328" s="209" t="s">
        <v>541</v>
      </c>
      <c r="G328" s="209" t="s">
        <v>97</v>
      </c>
      <c r="H328" s="209" t="s">
        <v>301</v>
      </c>
      <c r="I328" s="209" t="s">
        <v>352</v>
      </c>
      <c r="J328" s="209" t="s">
        <v>560</v>
      </c>
      <c r="K328" s="209" t="s">
        <v>550</v>
      </c>
      <c r="L328" s="209" t="s">
        <v>550</v>
      </c>
      <c r="M328" s="240" t="s">
        <v>569</v>
      </c>
    </row>
    <row r="329" spans="1:13">
      <c r="A329" s="217">
        <v>327</v>
      </c>
      <c r="B329" s="209">
        <v>3</v>
      </c>
      <c r="C329" s="224">
        <v>43680</v>
      </c>
      <c r="D329" s="212" t="s">
        <v>241</v>
      </c>
      <c r="E329" s="211">
        <v>0.60416666666666663</v>
      </c>
      <c r="F329" s="209" t="s">
        <v>535</v>
      </c>
      <c r="G329" s="209" t="s">
        <v>97</v>
      </c>
      <c r="H329" s="209" t="s">
        <v>538</v>
      </c>
      <c r="I329" s="209" t="s">
        <v>352</v>
      </c>
      <c r="J329" s="209" t="s">
        <v>560</v>
      </c>
      <c r="K329" s="209" t="s">
        <v>315</v>
      </c>
      <c r="L329" s="209" t="s">
        <v>543</v>
      </c>
      <c r="M329" s="240" t="s">
        <v>569</v>
      </c>
    </row>
    <row r="330" spans="1:13">
      <c r="A330" s="217">
        <v>328</v>
      </c>
      <c r="B330" s="209">
        <v>3</v>
      </c>
      <c r="C330" s="224">
        <v>43680</v>
      </c>
      <c r="D330" s="212" t="s">
        <v>241</v>
      </c>
      <c r="E330" s="211">
        <v>0.69791666666666663</v>
      </c>
      <c r="F330" s="209" t="s">
        <v>536</v>
      </c>
      <c r="G330" s="209" t="s">
        <v>97</v>
      </c>
      <c r="H330" s="209" t="s">
        <v>335</v>
      </c>
      <c r="I330" s="209" t="s">
        <v>352</v>
      </c>
      <c r="J330" s="209" t="s">
        <v>560</v>
      </c>
      <c r="K330" s="209" t="s">
        <v>561</v>
      </c>
      <c r="L330" s="209" t="s">
        <v>543</v>
      </c>
      <c r="M330" s="240" t="s">
        <v>569</v>
      </c>
    </row>
    <row r="331" spans="1:13">
      <c r="A331" s="217">
        <v>329</v>
      </c>
      <c r="B331" s="209">
        <v>4</v>
      </c>
      <c r="C331" s="224">
        <v>43701</v>
      </c>
      <c r="D331" s="212" t="s">
        <v>241</v>
      </c>
      <c r="E331" s="211">
        <v>0.4375</v>
      </c>
      <c r="F331" s="209" t="s">
        <v>335</v>
      </c>
      <c r="G331" s="209" t="s">
        <v>97</v>
      </c>
      <c r="H331" s="209" t="s">
        <v>541</v>
      </c>
      <c r="I331" s="209" t="s">
        <v>358</v>
      </c>
      <c r="J331" s="209" t="s">
        <v>359</v>
      </c>
      <c r="K331" s="209" t="s">
        <v>542</v>
      </c>
      <c r="L331" s="209" t="s">
        <v>542</v>
      </c>
      <c r="M331" s="240" t="s">
        <v>569</v>
      </c>
    </row>
    <row r="332" spans="1:13">
      <c r="A332" s="217">
        <v>330</v>
      </c>
      <c r="B332" s="209">
        <v>4</v>
      </c>
      <c r="C332" s="224">
        <v>43701</v>
      </c>
      <c r="D332" s="212" t="s">
        <v>241</v>
      </c>
      <c r="E332" s="211">
        <v>0.54166666666666663</v>
      </c>
      <c r="F332" s="209" t="s">
        <v>544</v>
      </c>
      <c r="G332" s="209" t="s">
        <v>97</v>
      </c>
      <c r="H332" s="209" t="s">
        <v>536</v>
      </c>
      <c r="I332" s="209" t="s">
        <v>358</v>
      </c>
      <c r="J332" s="209" t="s">
        <v>359</v>
      </c>
      <c r="K332" s="209" t="s">
        <v>558</v>
      </c>
      <c r="L332" s="209" t="s">
        <v>542</v>
      </c>
      <c r="M332" s="240" t="s">
        <v>569</v>
      </c>
    </row>
    <row r="333" spans="1:13">
      <c r="A333" s="217">
        <v>331</v>
      </c>
      <c r="B333" s="209">
        <v>4</v>
      </c>
      <c r="C333" s="224">
        <v>43701</v>
      </c>
      <c r="D333" s="212" t="s">
        <v>241</v>
      </c>
      <c r="E333" s="211">
        <v>0.4375</v>
      </c>
      <c r="F333" s="209" t="s">
        <v>301</v>
      </c>
      <c r="G333" s="209" t="s">
        <v>97</v>
      </c>
      <c r="H333" s="209" t="s">
        <v>540</v>
      </c>
      <c r="I333" s="209" t="s">
        <v>305</v>
      </c>
      <c r="J333" s="209" t="s">
        <v>306</v>
      </c>
      <c r="K333" s="209" t="s">
        <v>555</v>
      </c>
      <c r="L333" s="209" t="s">
        <v>555</v>
      </c>
      <c r="M333" s="240" t="s">
        <v>569</v>
      </c>
    </row>
    <row r="334" spans="1:13">
      <c r="A334" s="217">
        <v>332</v>
      </c>
      <c r="B334" s="209">
        <v>4</v>
      </c>
      <c r="C334" s="224">
        <v>43701</v>
      </c>
      <c r="D334" s="212" t="s">
        <v>241</v>
      </c>
      <c r="E334" s="211">
        <v>0.54166666666666663</v>
      </c>
      <c r="F334" s="209" t="s">
        <v>336</v>
      </c>
      <c r="G334" s="209" t="s">
        <v>97</v>
      </c>
      <c r="H334" s="209" t="s">
        <v>535</v>
      </c>
      <c r="I334" s="209" t="s">
        <v>305</v>
      </c>
      <c r="J334" s="209" t="s">
        <v>306</v>
      </c>
      <c r="K334" s="209" t="s">
        <v>559</v>
      </c>
      <c r="L334" s="209" t="s">
        <v>555</v>
      </c>
      <c r="M334" s="240" t="s">
        <v>569</v>
      </c>
    </row>
    <row r="335" spans="1:13">
      <c r="A335" s="217">
        <v>333</v>
      </c>
      <c r="B335" s="209">
        <v>5</v>
      </c>
      <c r="C335" s="224">
        <v>43708</v>
      </c>
      <c r="D335" s="212" t="s">
        <v>241</v>
      </c>
      <c r="E335" s="211">
        <v>0.4375</v>
      </c>
      <c r="F335" s="209" t="s">
        <v>541</v>
      </c>
      <c r="G335" s="209" t="s">
        <v>97</v>
      </c>
      <c r="H335" s="209" t="s">
        <v>544</v>
      </c>
      <c r="I335" s="209"/>
      <c r="J335" s="209" t="s">
        <v>557</v>
      </c>
      <c r="K335" s="209"/>
      <c r="L335" s="209"/>
      <c r="M335" s="240" t="s">
        <v>569</v>
      </c>
    </row>
    <row r="336" spans="1:13">
      <c r="A336" s="217">
        <v>334</v>
      </c>
      <c r="B336" s="209">
        <v>5</v>
      </c>
      <c r="C336" s="224">
        <v>43708</v>
      </c>
      <c r="D336" s="212" t="s">
        <v>241</v>
      </c>
      <c r="E336" s="211">
        <v>0.54166666666666663</v>
      </c>
      <c r="F336" s="209" t="s">
        <v>535</v>
      </c>
      <c r="G336" s="209" t="s">
        <v>97</v>
      </c>
      <c r="H336" s="209" t="s">
        <v>540</v>
      </c>
      <c r="I336" s="209"/>
      <c r="J336" s="209" t="s">
        <v>557</v>
      </c>
      <c r="K336" s="209"/>
      <c r="L336" s="209"/>
      <c r="M336" s="240" t="s">
        <v>569</v>
      </c>
    </row>
    <row r="337" spans="1:13">
      <c r="A337" s="217">
        <v>335</v>
      </c>
      <c r="B337" s="209">
        <v>5</v>
      </c>
      <c r="C337" s="224">
        <v>43708</v>
      </c>
      <c r="D337" s="212" t="s">
        <v>241</v>
      </c>
      <c r="E337" s="211">
        <v>0.4375</v>
      </c>
      <c r="F337" s="209" t="s">
        <v>536</v>
      </c>
      <c r="G337" s="209" t="s">
        <v>97</v>
      </c>
      <c r="H337" s="209" t="s">
        <v>538</v>
      </c>
      <c r="I337" s="209" t="s">
        <v>305</v>
      </c>
      <c r="J337" s="209" t="s">
        <v>553</v>
      </c>
      <c r="K337" s="209" t="s">
        <v>337</v>
      </c>
      <c r="L337" s="209" t="s">
        <v>337</v>
      </c>
      <c r="M337" s="240" t="s">
        <v>569</v>
      </c>
    </row>
    <row r="338" spans="1:13">
      <c r="A338" s="217">
        <v>336</v>
      </c>
      <c r="B338" s="209">
        <v>5</v>
      </c>
      <c r="C338" s="224">
        <v>43708</v>
      </c>
      <c r="D338" s="212" t="s">
        <v>241</v>
      </c>
      <c r="E338" s="211">
        <v>0.54166666666666663</v>
      </c>
      <c r="F338" s="209" t="s">
        <v>335</v>
      </c>
      <c r="G338" s="209" t="s">
        <v>97</v>
      </c>
      <c r="H338" s="209" t="s">
        <v>336</v>
      </c>
      <c r="I338" s="209" t="s">
        <v>305</v>
      </c>
      <c r="J338" s="209" t="s">
        <v>553</v>
      </c>
      <c r="K338" s="209" t="s">
        <v>554</v>
      </c>
      <c r="L338" s="209" t="s">
        <v>337</v>
      </c>
      <c r="M338" s="240" t="s">
        <v>569</v>
      </c>
    </row>
    <row r="339" spans="1:13">
      <c r="A339" s="217">
        <v>337</v>
      </c>
      <c r="B339" s="209">
        <v>6</v>
      </c>
      <c r="C339" s="224">
        <v>43722</v>
      </c>
      <c r="D339" s="212" t="s">
        <v>241</v>
      </c>
      <c r="E339" s="211">
        <v>0.4375</v>
      </c>
      <c r="F339" s="209" t="s">
        <v>540</v>
      </c>
      <c r="G339" s="209" t="s">
        <v>97</v>
      </c>
      <c r="H339" s="209" t="s">
        <v>536</v>
      </c>
      <c r="I339" s="209" t="s">
        <v>309</v>
      </c>
      <c r="J339" s="209" t="s">
        <v>563</v>
      </c>
      <c r="K339" s="209" t="s">
        <v>547</v>
      </c>
      <c r="L339" s="209" t="s">
        <v>547</v>
      </c>
      <c r="M339" s="240" t="s">
        <v>569</v>
      </c>
    </row>
    <row r="340" spans="1:13">
      <c r="A340" s="217">
        <v>338</v>
      </c>
      <c r="B340" s="209">
        <v>6</v>
      </c>
      <c r="C340" s="224">
        <v>43722</v>
      </c>
      <c r="D340" s="212" t="s">
        <v>241</v>
      </c>
      <c r="E340" s="211">
        <v>0.54166666666666663</v>
      </c>
      <c r="F340" s="209" t="s">
        <v>301</v>
      </c>
      <c r="G340" s="209" t="s">
        <v>97</v>
      </c>
      <c r="H340" s="209" t="s">
        <v>335</v>
      </c>
      <c r="I340" s="209" t="s">
        <v>309</v>
      </c>
      <c r="J340" s="209" t="s">
        <v>563</v>
      </c>
      <c r="K340" s="209" t="s">
        <v>554</v>
      </c>
      <c r="L340" s="209" t="s">
        <v>547</v>
      </c>
      <c r="M340" s="240" t="s">
        <v>569</v>
      </c>
    </row>
    <row r="341" spans="1:13">
      <c r="A341" s="217">
        <v>339</v>
      </c>
      <c r="B341" s="209">
        <v>6</v>
      </c>
      <c r="C341" s="224">
        <v>43722</v>
      </c>
      <c r="D341" s="212" t="s">
        <v>241</v>
      </c>
      <c r="E341" s="211">
        <v>0.4375</v>
      </c>
      <c r="F341" s="209" t="s">
        <v>544</v>
      </c>
      <c r="G341" s="209" t="s">
        <v>97</v>
      </c>
      <c r="H341" s="209" t="s">
        <v>535</v>
      </c>
      <c r="I341" s="209" t="s">
        <v>309</v>
      </c>
      <c r="J341" s="209" t="s">
        <v>551</v>
      </c>
      <c r="K341" s="209" t="s">
        <v>556</v>
      </c>
      <c r="L341" s="209" t="s">
        <v>552</v>
      </c>
      <c r="M341" s="240" t="s">
        <v>569</v>
      </c>
    </row>
    <row r="342" spans="1:13">
      <c r="A342" s="217">
        <v>340</v>
      </c>
      <c r="B342" s="209">
        <v>6</v>
      </c>
      <c r="C342" s="224">
        <v>43722</v>
      </c>
      <c r="D342" s="212" t="s">
        <v>241</v>
      </c>
      <c r="E342" s="211">
        <v>0.54166666666666663</v>
      </c>
      <c r="F342" s="209" t="s">
        <v>538</v>
      </c>
      <c r="G342" s="209" t="s">
        <v>97</v>
      </c>
      <c r="H342" s="209" t="s">
        <v>541</v>
      </c>
      <c r="I342" s="209" t="s">
        <v>309</v>
      </c>
      <c r="J342" s="209" t="s">
        <v>551</v>
      </c>
      <c r="K342" s="209" t="s">
        <v>552</v>
      </c>
      <c r="L342" s="209" t="s">
        <v>552</v>
      </c>
      <c r="M342" s="240" t="s">
        <v>569</v>
      </c>
    </row>
    <row r="343" spans="1:13">
      <c r="A343" s="217">
        <v>341</v>
      </c>
      <c r="B343" s="209">
        <v>7</v>
      </c>
      <c r="C343" s="224">
        <v>43729</v>
      </c>
      <c r="D343" s="212" t="s">
        <v>241</v>
      </c>
      <c r="E343" s="211">
        <v>0.4375</v>
      </c>
      <c r="F343" s="209" t="s">
        <v>544</v>
      </c>
      <c r="G343" s="209" t="s">
        <v>97</v>
      </c>
      <c r="H343" s="209" t="s">
        <v>301</v>
      </c>
      <c r="I343" s="209"/>
      <c r="J343" s="209" t="s">
        <v>557</v>
      </c>
      <c r="K343" s="209"/>
      <c r="L343" s="209"/>
      <c r="M343" s="240" t="s">
        <v>569</v>
      </c>
    </row>
    <row r="344" spans="1:13">
      <c r="A344" s="217">
        <v>342</v>
      </c>
      <c r="B344" s="209">
        <v>7</v>
      </c>
      <c r="C344" s="224">
        <v>43729</v>
      </c>
      <c r="D344" s="212" t="s">
        <v>241</v>
      </c>
      <c r="E344" s="211">
        <v>0.54166666666666663</v>
      </c>
      <c r="F344" s="209" t="s">
        <v>541</v>
      </c>
      <c r="G344" s="209" t="s">
        <v>97</v>
      </c>
      <c r="H344" s="209" t="s">
        <v>540</v>
      </c>
      <c r="I344" s="209"/>
      <c r="J344" s="209" t="s">
        <v>557</v>
      </c>
      <c r="K344" s="209"/>
      <c r="L344" s="209"/>
      <c r="M344" s="240" t="s">
        <v>569</v>
      </c>
    </row>
    <row r="345" spans="1:13">
      <c r="A345" s="217">
        <v>343</v>
      </c>
      <c r="B345" s="209">
        <v>7</v>
      </c>
      <c r="C345" s="224">
        <v>43729</v>
      </c>
      <c r="D345" s="212" t="s">
        <v>241</v>
      </c>
      <c r="E345" s="211">
        <v>0.4375</v>
      </c>
      <c r="F345" s="209" t="s">
        <v>538</v>
      </c>
      <c r="G345" s="209" t="s">
        <v>97</v>
      </c>
      <c r="H345" s="209" t="s">
        <v>336</v>
      </c>
      <c r="I345" s="209" t="s">
        <v>309</v>
      </c>
      <c r="J345" s="209" t="s">
        <v>551</v>
      </c>
      <c r="K345" s="209" t="s">
        <v>552</v>
      </c>
      <c r="L345" s="209" t="s">
        <v>552</v>
      </c>
      <c r="M345" s="240" t="s">
        <v>569</v>
      </c>
    </row>
    <row r="346" spans="1:13">
      <c r="A346" s="217">
        <v>344</v>
      </c>
      <c r="B346" s="209">
        <v>7</v>
      </c>
      <c r="C346" s="224">
        <v>43729</v>
      </c>
      <c r="D346" s="212" t="s">
        <v>241</v>
      </c>
      <c r="E346" s="211">
        <v>0.54166666666666663</v>
      </c>
      <c r="F346" s="209" t="s">
        <v>536</v>
      </c>
      <c r="G346" s="209" t="s">
        <v>97</v>
      </c>
      <c r="H346" s="209" t="s">
        <v>535</v>
      </c>
      <c r="I346" s="209" t="s">
        <v>309</v>
      </c>
      <c r="J346" s="209" t="s">
        <v>551</v>
      </c>
      <c r="K346" s="209" t="s">
        <v>556</v>
      </c>
      <c r="L346" s="209" t="s">
        <v>552</v>
      </c>
      <c r="M346" s="240" t="s">
        <v>569</v>
      </c>
    </row>
    <row r="347" spans="1:13">
      <c r="A347" s="217">
        <v>345</v>
      </c>
      <c r="B347" s="209">
        <v>8</v>
      </c>
      <c r="C347" s="224">
        <v>43731</v>
      </c>
      <c r="D347" s="212" t="s">
        <v>322</v>
      </c>
      <c r="E347" s="211">
        <v>0.4375</v>
      </c>
      <c r="F347" s="209" t="s">
        <v>541</v>
      </c>
      <c r="G347" s="209" t="s">
        <v>97</v>
      </c>
      <c r="H347" s="209" t="s">
        <v>536</v>
      </c>
      <c r="I347" s="209" t="s">
        <v>565</v>
      </c>
      <c r="J347" s="209" t="s">
        <v>566</v>
      </c>
      <c r="K347" s="209" t="s">
        <v>337</v>
      </c>
      <c r="L347" s="209" t="s">
        <v>539</v>
      </c>
      <c r="M347" s="240" t="s">
        <v>569</v>
      </c>
    </row>
    <row r="348" spans="1:13">
      <c r="A348" s="217">
        <v>346</v>
      </c>
      <c r="B348" s="209">
        <v>8</v>
      </c>
      <c r="C348" s="224">
        <v>43731</v>
      </c>
      <c r="D348" s="212" t="s">
        <v>322</v>
      </c>
      <c r="E348" s="211">
        <v>0.54166666666666663</v>
      </c>
      <c r="F348" s="209" t="s">
        <v>336</v>
      </c>
      <c r="G348" s="209" t="s">
        <v>97</v>
      </c>
      <c r="H348" s="209" t="s">
        <v>544</v>
      </c>
      <c r="I348" s="209" t="s">
        <v>565</v>
      </c>
      <c r="J348" s="209" t="s">
        <v>566</v>
      </c>
      <c r="K348" s="209" t="s">
        <v>554</v>
      </c>
      <c r="L348" s="209" t="s">
        <v>539</v>
      </c>
      <c r="M348" s="240" t="s">
        <v>569</v>
      </c>
    </row>
    <row r="349" spans="1:13">
      <c r="A349" s="217">
        <v>347</v>
      </c>
      <c r="B349" s="209">
        <v>8</v>
      </c>
      <c r="C349" s="224">
        <v>43731</v>
      </c>
      <c r="D349" s="212" t="s">
        <v>322</v>
      </c>
      <c r="E349" s="211">
        <v>0.4375</v>
      </c>
      <c r="F349" s="209" t="s">
        <v>335</v>
      </c>
      <c r="G349" s="209" t="s">
        <v>97</v>
      </c>
      <c r="H349" s="209" t="s">
        <v>535</v>
      </c>
      <c r="I349" s="209" t="s">
        <v>309</v>
      </c>
      <c r="J349" s="209" t="s">
        <v>567</v>
      </c>
      <c r="K349" s="209" t="s">
        <v>537</v>
      </c>
      <c r="L349" s="209" t="s">
        <v>547</v>
      </c>
      <c r="M349" s="240" t="s">
        <v>569</v>
      </c>
    </row>
    <row r="350" spans="1:13">
      <c r="A350" s="217">
        <v>348</v>
      </c>
      <c r="B350" s="209">
        <v>8</v>
      </c>
      <c r="C350" s="224">
        <v>43731</v>
      </c>
      <c r="D350" s="212" t="s">
        <v>322</v>
      </c>
      <c r="E350" s="211">
        <v>0.54166666666666663</v>
      </c>
      <c r="F350" s="209" t="s">
        <v>301</v>
      </c>
      <c r="G350" s="209" t="s">
        <v>97</v>
      </c>
      <c r="H350" s="209" t="s">
        <v>538</v>
      </c>
      <c r="I350" s="209" t="s">
        <v>309</v>
      </c>
      <c r="J350" s="209" t="s">
        <v>567</v>
      </c>
      <c r="K350" s="209" t="s">
        <v>547</v>
      </c>
      <c r="L350" s="209" t="s">
        <v>547</v>
      </c>
      <c r="M350" s="240" t="s">
        <v>569</v>
      </c>
    </row>
    <row r="351" spans="1:13">
      <c r="A351" s="217">
        <v>349</v>
      </c>
      <c r="B351" s="209">
        <v>9</v>
      </c>
      <c r="C351" s="224">
        <v>43736</v>
      </c>
      <c r="D351" s="212" t="s">
        <v>241</v>
      </c>
      <c r="E351" s="211">
        <v>0.4375</v>
      </c>
      <c r="F351" s="209" t="s">
        <v>336</v>
      </c>
      <c r="G351" s="209" t="s">
        <v>97</v>
      </c>
      <c r="H351" s="209" t="s">
        <v>301</v>
      </c>
      <c r="I351" s="209" t="s">
        <v>309</v>
      </c>
      <c r="J351" s="209" t="s">
        <v>551</v>
      </c>
      <c r="K351" s="209" t="s">
        <v>552</v>
      </c>
      <c r="L351" s="209" t="s">
        <v>552</v>
      </c>
      <c r="M351" s="240" t="s">
        <v>569</v>
      </c>
    </row>
    <row r="352" spans="1:13">
      <c r="A352" s="217">
        <v>350</v>
      </c>
      <c r="B352" s="209">
        <v>9</v>
      </c>
      <c r="C352" s="224">
        <v>43736</v>
      </c>
      <c r="D352" s="212" t="s">
        <v>241</v>
      </c>
      <c r="E352" s="211">
        <v>0.54166666666666663</v>
      </c>
      <c r="F352" s="209" t="s">
        <v>535</v>
      </c>
      <c r="G352" s="209" t="s">
        <v>97</v>
      </c>
      <c r="H352" s="209" t="s">
        <v>541</v>
      </c>
      <c r="I352" s="209" t="s">
        <v>309</v>
      </c>
      <c r="J352" s="209" t="s">
        <v>551</v>
      </c>
      <c r="K352" s="209" t="s">
        <v>337</v>
      </c>
      <c r="L352" s="209" t="s">
        <v>552</v>
      </c>
      <c r="M352" s="240" t="s">
        <v>569</v>
      </c>
    </row>
    <row r="353" spans="1:13">
      <c r="A353" s="217">
        <v>351</v>
      </c>
      <c r="B353" s="209">
        <v>9</v>
      </c>
      <c r="C353" s="224">
        <v>43736</v>
      </c>
      <c r="D353" s="212" t="s">
        <v>241</v>
      </c>
      <c r="E353" s="211">
        <v>0.4375</v>
      </c>
      <c r="F353" s="209" t="s">
        <v>544</v>
      </c>
      <c r="G353" s="209" t="s">
        <v>97</v>
      </c>
      <c r="H353" s="209" t="s">
        <v>538</v>
      </c>
      <c r="I353" s="209" t="s">
        <v>352</v>
      </c>
      <c r="J353" s="209" t="s">
        <v>560</v>
      </c>
      <c r="K353" s="209" t="s">
        <v>545</v>
      </c>
      <c r="L353" s="209" t="s">
        <v>542</v>
      </c>
      <c r="M353" s="240" t="s">
        <v>569</v>
      </c>
    </row>
    <row r="354" spans="1:13">
      <c r="A354" s="217">
        <v>352</v>
      </c>
      <c r="B354" s="209">
        <v>9</v>
      </c>
      <c r="C354" s="224">
        <v>43736</v>
      </c>
      <c r="D354" s="212" t="s">
        <v>241</v>
      </c>
      <c r="E354" s="211">
        <v>0.54166666666666663</v>
      </c>
      <c r="F354" s="209" t="s">
        <v>540</v>
      </c>
      <c r="G354" s="209" t="s">
        <v>97</v>
      </c>
      <c r="H354" s="209" t="s">
        <v>335</v>
      </c>
      <c r="I354" s="209" t="s">
        <v>352</v>
      </c>
      <c r="J354" s="209" t="s">
        <v>560</v>
      </c>
      <c r="K354" s="209" t="s">
        <v>568</v>
      </c>
      <c r="L354" s="209" t="s">
        <v>542</v>
      </c>
      <c r="M354" s="240" t="s">
        <v>569</v>
      </c>
    </row>
    <row r="355" spans="1:13">
      <c r="A355" s="217">
        <v>353</v>
      </c>
      <c r="B355" s="209">
        <v>1</v>
      </c>
      <c r="C355" s="224">
        <v>43569</v>
      </c>
      <c r="D355" s="212" t="s">
        <v>296</v>
      </c>
      <c r="E355" s="211">
        <v>0.39583333333333331</v>
      </c>
      <c r="F355" s="209" t="s">
        <v>282</v>
      </c>
      <c r="G355" s="209" t="s">
        <v>97</v>
      </c>
      <c r="H355" s="209" t="s">
        <v>411</v>
      </c>
      <c r="I355" s="209" t="s">
        <v>225</v>
      </c>
      <c r="J355" s="214" t="s">
        <v>412</v>
      </c>
      <c r="K355" s="209" t="s">
        <v>413</v>
      </c>
      <c r="L355" s="209" t="s">
        <v>414</v>
      </c>
      <c r="M355" s="240" t="s">
        <v>328</v>
      </c>
    </row>
    <row r="356" spans="1:13">
      <c r="A356" s="217">
        <v>354</v>
      </c>
      <c r="B356" s="209">
        <v>1</v>
      </c>
      <c r="C356" s="224">
        <v>43569</v>
      </c>
      <c r="D356" s="212" t="s">
        <v>296</v>
      </c>
      <c r="E356" s="211">
        <v>0.48958333333333331</v>
      </c>
      <c r="F356" s="209" t="s">
        <v>415</v>
      </c>
      <c r="G356" s="209" t="s">
        <v>97</v>
      </c>
      <c r="H356" s="209" t="s">
        <v>416</v>
      </c>
      <c r="I356" s="209" t="s">
        <v>225</v>
      </c>
      <c r="J356" s="214" t="s">
        <v>412</v>
      </c>
      <c r="K356" s="209" t="s">
        <v>414</v>
      </c>
      <c r="L356" s="209" t="s">
        <v>414</v>
      </c>
      <c r="M356" s="240" t="s">
        <v>328</v>
      </c>
    </row>
    <row r="357" spans="1:13">
      <c r="A357" s="217">
        <v>355</v>
      </c>
      <c r="B357" s="209">
        <v>1</v>
      </c>
      <c r="C357" s="224">
        <v>43569</v>
      </c>
      <c r="D357" s="212" t="s">
        <v>296</v>
      </c>
      <c r="E357" s="211">
        <v>0.39583333333333331</v>
      </c>
      <c r="F357" s="209" t="s">
        <v>417</v>
      </c>
      <c r="G357" s="209" t="s">
        <v>97</v>
      </c>
      <c r="H357" s="209" t="s">
        <v>418</v>
      </c>
      <c r="I357" s="209" t="s">
        <v>206</v>
      </c>
      <c r="J357" s="214" t="s">
        <v>419</v>
      </c>
      <c r="K357" s="209" t="s">
        <v>420</v>
      </c>
      <c r="L357" s="209" t="s">
        <v>421</v>
      </c>
      <c r="M357" s="240" t="s">
        <v>328</v>
      </c>
    </row>
    <row r="358" spans="1:13">
      <c r="A358" s="217">
        <v>356</v>
      </c>
      <c r="B358" s="209">
        <v>1</v>
      </c>
      <c r="C358" s="224">
        <v>43569</v>
      </c>
      <c r="D358" s="212" t="s">
        <v>296</v>
      </c>
      <c r="E358" s="211">
        <v>0.48958333333333331</v>
      </c>
      <c r="F358" s="209" t="s">
        <v>422</v>
      </c>
      <c r="G358" s="209" t="s">
        <v>97</v>
      </c>
      <c r="H358" s="209" t="s">
        <v>423</v>
      </c>
      <c r="I358" s="209" t="s">
        <v>206</v>
      </c>
      <c r="J358" s="214" t="s">
        <v>419</v>
      </c>
      <c r="K358" s="209" t="s">
        <v>421</v>
      </c>
      <c r="L358" s="209" t="s">
        <v>421</v>
      </c>
      <c r="M358" s="240" t="s">
        <v>328</v>
      </c>
    </row>
    <row r="359" spans="1:13">
      <c r="A359" s="217">
        <v>357</v>
      </c>
      <c r="B359" s="209">
        <v>2</v>
      </c>
      <c r="C359" s="224">
        <v>43583</v>
      </c>
      <c r="D359" s="212" t="s">
        <v>296</v>
      </c>
      <c r="E359" s="211">
        <v>0.39583333333333331</v>
      </c>
      <c r="F359" s="209" t="s">
        <v>416</v>
      </c>
      <c r="G359" s="209" t="s">
        <v>97</v>
      </c>
      <c r="H359" s="209" t="s">
        <v>422</v>
      </c>
      <c r="I359" s="209" t="s">
        <v>205</v>
      </c>
      <c r="J359" s="214" t="s">
        <v>424</v>
      </c>
      <c r="K359" s="209" t="s">
        <v>425</v>
      </c>
      <c r="L359" s="209" t="s">
        <v>420</v>
      </c>
      <c r="M359" s="240" t="s">
        <v>328</v>
      </c>
    </row>
    <row r="360" spans="1:13">
      <c r="A360" s="217">
        <v>358</v>
      </c>
      <c r="B360" s="209">
        <v>2</v>
      </c>
      <c r="C360" s="224">
        <v>43583</v>
      </c>
      <c r="D360" s="212" t="s">
        <v>296</v>
      </c>
      <c r="E360" s="211">
        <v>0.48958333333333331</v>
      </c>
      <c r="F360" s="209" t="s">
        <v>426</v>
      </c>
      <c r="G360" s="209" t="s">
        <v>97</v>
      </c>
      <c r="H360" s="209" t="s">
        <v>282</v>
      </c>
      <c r="I360" s="209" t="s">
        <v>205</v>
      </c>
      <c r="J360" s="214" t="s">
        <v>424</v>
      </c>
      <c r="K360" s="209" t="s">
        <v>420</v>
      </c>
      <c r="L360" s="209" t="s">
        <v>420</v>
      </c>
      <c r="M360" s="240" t="s">
        <v>328</v>
      </c>
    </row>
    <row r="361" spans="1:13">
      <c r="A361" s="217">
        <v>359</v>
      </c>
      <c r="B361" s="209">
        <v>2</v>
      </c>
      <c r="C361" s="224">
        <v>43583</v>
      </c>
      <c r="D361" s="212" t="s">
        <v>296</v>
      </c>
      <c r="E361" s="211">
        <v>0.39583333333333331</v>
      </c>
      <c r="F361" s="209" t="s">
        <v>423</v>
      </c>
      <c r="G361" s="209" t="s">
        <v>97</v>
      </c>
      <c r="H361" s="209" t="s">
        <v>415</v>
      </c>
      <c r="I361" s="209" t="s">
        <v>204</v>
      </c>
      <c r="J361" s="214" t="s">
        <v>427</v>
      </c>
      <c r="K361" s="209" t="s">
        <v>428</v>
      </c>
      <c r="L361" s="209" t="s">
        <v>413</v>
      </c>
      <c r="M361" s="240" t="s">
        <v>328</v>
      </c>
    </row>
    <row r="362" spans="1:13">
      <c r="A362" s="217">
        <v>360</v>
      </c>
      <c r="B362" s="209">
        <v>2</v>
      </c>
      <c r="C362" s="224">
        <v>43583</v>
      </c>
      <c r="D362" s="212" t="s">
        <v>296</v>
      </c>
      <c r="E362" s="211">
        <v>0.48958333333333331</v>
      </c>
      <c r="F362" s="209" t="s">
        <v>411</v>
      </c>
      <c r="G362" s="209" t="s">
        <v>97</v>
      </c>
      <c r="H362" s="209" t="s">
        <v>417</v>
      </c>
      <c r="I362" s="209" t="s">
        <v>204</v>
      </c>
      <c r="J362" s="214" t="s">
        <v>427</v>
      </c>
      <c r="K362" s="209" t="s">
        <v>413</v>
      </c>
      <c r="L362" s="209" t="s">
        <v>413</v>
      </c>
      <c r="M362" s="240" t="s">
        <v>328</v>
      </c>
    </row>
    <row r="363" spans="1:13">
      <c r="A363" s="217">
        <v>361</v>
      </c>
      <c r="B363" s="209">
        <v>3</v>
      </c>
      <c r="C363" s="224">
        <v>43587</v>
      </c>
      <c r="D363" s="212" t="s">
        <v>295</v>
      </c>
      <c r="E363" s="211">
        <v>0.4375</v>
      </c>
      <c r="F363" s="209" t="s">
        <v>416</v>
      </c>
      <c r="G363" s="209" t="s">
        <v>97</v>
      </c>
      <c r="H363" s="209" t="s">
        <v>411</v>
      </c>
      <c r="I363" s="209" t="s">
        <v>275</v>
      </c>
      <c r="J363" s="214" t="s">
        <v>325</v>
      </c>
      <c r="K363" s="209" t="s">
        <v>425</v>
      </c>
      <c r="L363" s="209" t="s">
        <v>425</v>
      </c>
      <c r="M363" s="240" t="s">
        <v>328</v>
      </c>
    </row>
    <row r="364" spans="1:13">
      <c r="A364" s="217">
        <v>362</v>
      </c>
      <c r="B364" s="209">
        <v>3</v>
      </c>
      <c r="C364" s="224">
        <v>43587</v>
      </c>
      <c r="D364" s="212" t="s">
        <v>295</v>
      </c>
      <c r="E364" s="211">
        <v>0.54166666666666663</v>
      </c>
      <c r="F364" s="209" t="s">
        <v>422</v>
      </c>
      <c r="G364" s="209" t="s">
        <v>97</v>
      </c>
      <c r="H364" s="209" t="s">
        <v>426</v>
      </c>
      <c r="I364" s="209" t="s">
        <v>275</v>
      </c>
      <c r="J364" s="214" t="s">
        <v>325</v>
      </c>
      <c r="K364" s="209" t="s">
        <v>429</v>
      </c>
      <c r="L364" s="209" t="s">
        <v>425</v>
      </c>
      <c r="M364" s="240" t="s">
        <v>328</v>
      </c>
    </row>
    <row r="365" spans="1:13">
      <c r="A365" s="217">
        <v>363</v>
      </c>
      <c r="B365" s="209">
        <v>3</v>
      </c>
      <c r="C365" s="224">
        <v>43587</v>
      </c>
      <c r="D365" s="212" t="s">
        <v>295</v>
      </c>
      <c r="E365" s="211">
        <v>0.39583333333333331</v>
      </c>
      <c r="F365" s="209" t="s">
        <v>282</v>
      </c>
      <c r="G365" s="209" t="s">
        <v>97</v>
      </c>
      <c r="H365" s="209" t="s">
        <v>418</v>
      </c>
      <c r="I365" s="209" t="s">
        <v>225</v>
      </c>
      <c r="J365" s="214" t="s">
        <v>412</v>
      </c>
      <c r="K365" s="209" t="s">
        <v>421</v>
      </c>
      <c r="L365" s="209" t="s">
        <v>430</v>
      </c>
      <c r="M365" s="240" t="s">
        <v>328</v>
      </c>
    </row>
    <row r="366" spans="1:13">
      <c r="A366" s="217">
        <v>364</v>
      </c>
      <c r="B366" s="209">
        <v>3</v>
      </c>
      <c r="C366" s="224">
        <v>43587</v>
      </c>
      <c r="D366" s="212" t="s">
        <v>295</v>
      </c>
      <c r="E366" s="211">
        <v>0.48958333333333331</v>
      </c>
      <c r="F366" s="209" t="s">
        <v>417</v>
      </c>
      <c r="G366" s="209" t="s">
        <v>97</v>
      </c>
      <c r="H366" s="209" t="s">
        <v>423</v>
      </c>
      <c r="I366" s="209" t="s">
        <v>225</v>
      </c>
      <c r="J366" s="214" t="s">
        <v>412</v>
      </c>
      <c r="K366" s="209" t="s">
        <v>431</v>
      </c>
      <c r="L366" s="209" t="s">
        <v>430</v>
      </c>
      <c r="M366" s="240" t="s">
        <v>328</v>
      </c>
    </row>
    <row r="367" spans="1:13">
      <c r="A367" s="217">
        <v>365</v>
      </c>
      <c r="B367" s="209">
        <v>4</v>
      </c>
      <c r="C367" s="224">
        <v>43590</v>
      </c>
      <c r="D367" s="212" t="s">
        <v>296</v>
      </c>
      <c r="E367" s="211">
        <v>0.39583333333333331</v>
      </c>
      <c r="F367" s="209" t="s">
        <v>411</v>
      </c>
      <c r="G367" s="209" t="s">
        <v>97</v>
      </c>
      <c r="H367" s="209" t="s">
        <v>415</v>
      </c>
      <c r="I367" s="209" t="s">
        <v>204</v>
      </c>
      <c r="J367" s="214" t="s">
        <v>427</v>
      </c>
      <c r="K367" s="209" t="s">
        <v>432</v>
      </c>
      <c r="L367" s="209" t="s">
        <v>428</v>
      </c>
      <c r="M367" s="240" t="s">
        <v>328</v>
      </c>
    </row>
    <row r="368" spans="1:13">
      <c r="A368" s="217">
        <v>366</v>
      </c>
      <c r="B368" s="209">
        <v>4</v>
      </c>
      <c r="C368" s="224">
        <v>43590</v>
      </c>
      <c r="D368" s="212" t="s">
        <v>296</v>
      </c>
      <c r="E368" s="211">
        <v>0.48958333333333331</v>
      </c>
      <c r="F368" s="209" t="s">
        <v>423</v>
      </c>
      <c r="G368" s="209" t="s">
        <v>97</v>
      </c>
      <c r="H368" s="209" t="s">
        <v>282</v>
      </c>
      <c r="I368" s="209" t="s">
        <v>204</v>
      </c>
      <c r="J368" s="214" t="s">
        <v>427</v>
      </c>
      <c r="K368" s="209" t="s">
        <v>428</v>
      </c>
      <c r="L368" s="209" t="s">
        <v>428</v>
      </c>
      <c r="M368" s="240" t="s">
        <v>328</v>
      </c>
    </row>
    <row r="369" spans="1:13">
      <c r="A369" s="217">
        <v>367</v>
      </c>
      <c r="B369" s="209">
        <v>4</v>
      </c>
      <c r="C369" s="224">
        <v>43590</v>
      </c>
      <c r="D369" s="212" t="s">
        <v>296</v>
      </c>
      <c r="E369" s="211">
        <v>0.39583333333333331</v>
      </c>
      <c r="F369" s="209" t="s">
        <v>426</v>
      </c>
      <c r="G369" s="209" t="s">
        <v>97</v>
      </c>
      <c r="H369" s="209" t="s">
        <v>417</v>
      </c>
      <c r="I369" s="209" t="s">
        <v>206</v>
      </c>
      <c r="J369" s="214" t="s">
        <v>419</v>
      </c>
      <c r="K369" s="209" t="s">
        <v>431</v>
      </c>
      <c r="L369" s="209" t="s">
        <v>421</v>
      </c>
      <c r="M369" s="240" t="s">
        <v>328</v>
      </c>
    </row>
    <row r="370" spans="1:13">
      <c r="A370" s="217">
        <v>368</v>
      </c>
      <c r="B370" s="209">
        <v>4</v>
      </c>
      <c r="C370" s="224">
        <v>43590</v>
      </c>
      <c r="D370" s="212" t="s">
        <v>296</v>
      </c>
      <c r="E370" s="211">
        <v>0.48958333333333331</v>
      </c>
      <c r="F370" s="209" t="s">
        <v>418</v>
      </c>
      <c r="G370" s="209" t="s">
        <v>97</v>
      </c>
      <c r="H370" s="209" t="s">
        <v>416</v>
      </c>
      <c r="I370" s="209" t="s">
        <v>206</v>
      </c>
      <c r="J370" s="214" t="s">
        <v>419</v>
      </c>
      <c r="K370" s="209" t="s">
        <v>421</v>
      </c>
      <c r="L370" s="209" t="s">
        <v>421</v>
      </c>
      <c r="M370" s="240" t="s">
        <v>328</v>
      </c>
    </row>
    <row r="371" spans="1:13">
      <c r="A371" s="217">
        <v>369</v>
      </c>
      <c r="B371" s="209">
        <v>5</v>
      </c>
      <c r="C371" s="224">
        <v>43597</v>
      </c>
      <c r="D371" s="212" t="s">
        <v>296</v>
      </c>
      <c r="E371" s="211">
        <v>0.39583333333333331</v>
      </c>
      <c r="F371" s="209" t="s">
        <v>417</v>
      </c>
      <c r="G371" s="209" t="s">
        <v>97</v>
      </c>
      <c r="H371" s="209" t="s">
        <v>416</v>
      </c>
      <c r="I371" s="209" t="s">
        <v>205</v>
      </c>
      <c r="J371" s="214" t="s">
        <v>424</v>
      </c>
      <c r="K371" s="209" t="s">
        <v>420</v>
      </c>
      <c r="L371" s="209" t="s">
        <v>420</v>
      </c>
      <c r="M371" s="240" t="s">
        <v>328</v>
      </c>
    </row>
    <row r="372" spans="1:13">
      <c r="A372" s="217">
        <v>370</v>
      </c>
      <c r="B372" s="209">
        <v>5</v>
      </c>
      <c r="C372" s="224">
        <v>43597</v>
      </c>
      <c r="D372" s="212" t="s">
        <v>296</v>
      </c>
      <c r="E372" s="211">
        <v>0.48958333333333331</v>
      </c>
      <c r="F372" s="209" t="s">
        <v>422</v>
      </c>
      <c r="G372" s="209" t="s">
        <v>97</v>
      </c>
      <c r="H372" s="209" t="s">
        <v>411</v>
      </c>
      <c r="I372" s="209" t="s">
        <v>205</v>
      </c>
      <c r="J372" s="214" t="s">
        <v>424</v>
      </c>
      <c r="K372" s="209" t="s">
        <v>421</v>
      </c>
      <c r="L372" s="209" t="s">
        <v>420</v>
      </c>
      <c r="M372" s="240" t="s">
        <v>328</v>
      </c>
    </row>
    <row r="373" spans="1:13">
      <c r="A373" s="217">
        <v>371</v>
      </c>
      <c r="B373" s="209">
        <v>5</v>
      </c>
      <c r="C373" s="224">
        <v>43597</v>
      </c>
      <c r="D373" s="212" t="s">
        <v>296</v>
      </c>
      <c r="E373" s="211">
        <v>0.4375</v>
      </c>
      <c r="F373" s="209" t="s">
        <v>423</v>
      </c>
      <c r="G373" s="209" t="s">
        <v>97</v>
      </c>
      <c r="H373" s="209" t="s">
        <v>426</v>
      </c>
      <c r="I373" s="209" t="s">
        <v>326</v>
      </c>
      <c r="J373" s="214" t="s">
        <v>327</v>
      </c>
      <c r="K373" s="209" t="s">
        <v>413</v>
      </c>
      <c r="L373" s="209" t="s">
        <v>432</v>
      </c>
      <c r="M373" s="240" t="s">
        <v>328</v>
      </c>
    </row>
    <row r="374" spans="1:13">
      <c r="A374" s="217">
        <v>372</v>
      </c>
      <c r="B374" s="209">
        <v>5</v>
      </c>
      <c r="C374" s="224">
        <v>43597</v>
      </c>
      <c r="D374" s="212" t="s">
        <v>296</v>
      </c>
      <c r="E374" s="211">
        <v>0.54166666666666663</v>
      </c>
      <c r="F374" s="209" t="s">
        <v>415</v>
      </c>
      <c r="G374" s="209" t="s">
        <v>97</v>
      </c>
      <c r="H374" s="209" t="s">
        <v>418</v>
      </c>
      <c r="I374" s="209" t="s">
        <v>326</v>
      </c>
      <c r="J374" s="214" t="s">
        <v>327</v>
      </c>
      <c r="K374" s="209" t="s">
        <v>432</v>
      </c>
      <c r="L374" s="209" t="s">
        <v>432</v>
      </c>
      <c r="M374" s="240" t="s">
        <v>328</v>
      </c>
    </row>
    <row r="375" spans="1:13">
      <c r="A375" s="217">
        <v>373</v>
      </c>
      <c r="B375" s="209">
        <v>6</v>
      </c>
      <c r="C375" s="224">
        <v>43604</v>
      </c>
      <c r="D375" s="212" t="s">
        <v>296</v>
      </c>
      <c r="E375" s="211">
        <v>0.4375</v>
      </c>
      <c r="F375" s="209" t="s">
        <v>411</v>
      </c>
      <c r="G375" s="209" t="s">
        <v>97</v>
      </c>
      <c r="H375" s="209" t="s">
        <v>423</v>
      </c>
      <c r="I375" s="209" t="s">
        <v>275</v>
      </c>
      <c r="J375" s="214" t="s">
        <v>325</v>
      </c>
      <c r="K375" s="209" t="s">
        <v>425</v>
      </c>
      <c r="L375" s="209" t="s">
        <v>425</v>
      </c>
      <c r="M375" s="240" t="s">
        <v>328</v>
      </c>
    </row>
    <row r="376" spans="1:13">
      <c r="A376" s="217">
        <v>374</v>
      </c>
      <c r="B376" s="209">
        <v>6</v>
      </c>
      <c r="C376" s="224">
        <v>43604</v>
      </c>
      <c r="D376" s="212" t="s">
        <v>296</v>
      </c>
      <c r="E376" s="211">
        <v>0.54166666666666663</v>
      </c>
      <c r="F376" s="209" t="s">
        <v>426</v>
      </c>
      <c r="G376" s="209" t="s">
        <v>97</v>
      </c>
      <c r="H376" s="209" t="s">
        <v>415</v>
      </c>
      <c r="I376" s="209" t="s">
        <v>275</v>
      </c>
      <c r="J376" s="214" t="s">
        <v>325</v>
      </c>
      <c r="K376" s="209" t="s">
        <v>428</v>
      </c>
      <c r="L376" s="209" t="s">
        <v>425</v>
      </c>
      <c r="M376" s="240" t="s">
        <v>328</v>
      </c>
    </row>
    <row r="377" spans="1:13">
      <c r="A377" s="217">
        <v>375</v>
      </c>
      <c r="B377" s="209">
        <v>6</v>
      </c>
      <c r="C377" s="224">
        <v>43604</v>
      </c>
      <c r="D377" s="212" t="s">
        <v>296</v>
      </c>
      <c r="E377" s="211">
        <v>0.39583333333333331</v>
      </c>
      <c r="F377" s="209" t="s">
        <v>418</v>
      </c>
      <c r="G377" s="209" t="s">
        <v>97</v>
      </c>
      <c r="H377" s="209" t="s">
        <v>422</v>
      </c>
      <c r="I377" s="209" t="s">
        <v>225</v>
      </c>
      <c r="J377" s="214" t="s">
        <v>412</v>
      </c>
      <c r="K377" s="209" t="s">
        <v>429</v>
      </c>
      <c r="L377" s="209" t="s">
        <v>429</v>
      </c>
      <c r="M377" s="240" t="s">
        <v>328</v>
      </c>
    </row>
    <row r="378" spans="1:13">
      <c r="A378" s="217">
        <v>376</v>
      </c>
      <c r="B378" s="209">
        <v>6</v>
      </c>
      <c r="C378" s="224">
        <v>43604</v>
      </c>
      <c r="D378" s="212" t="s">
        <v>296</v>
      </c>
      <c r="E378" s="211">
        <v>0.48958333333333331</v>
      </c>
      <c r="F378" s="209" t="s">
        <v>416</v>
      </c>
      <c r="G378" s="209" t="s">
        <v>97</v>
      </c>
      <c r="H378" s="209" t="s">
        <v>282</v>
      </c>
      <c r="I378" s="209" t="s">
        <v>225</v>
      </c>
      <c r="J378" s="214" t="s">
        <v>412</v>
      </c>
      <c r="K378" s="209" t="s">
        <v>431</v>
      </c>
      <c r="L378" s="209" t="s">
        <v>429</v>
      </c>
      <c r="M378" s="240" t="s">
        <v>328</v>
      </c>
    </row>
    <row r="379" spans="1:13">
      <c r="A379" s="217">
        <v>377</v>
      </c>
      <c r="B379" s="209">
        <v>7</v>
      </c>
      <c r="C379" s="224">
        <v>43632</v>
      </c>
      <c r="D379" s="212" t="s">
        <v>296</v>
      </c>
      <c r="E379" s="211">
        <v>0.4375</v>
      </c>
      <c r="F379" s="209" t="s">
        <v>426</v>
      </c>
      <c r="G379" s="209" t="s">
        <v>97</v>
      </c>
      <c r="H379" s="209" t="s">
        <v>411</v>
      </c>
      <c r="I379" s="209" t="s">
        <v>275</v>
      </c>
      <c r="J379" s="214" t="s">
        <v>325</v>
      </c>
      <c r="K379" s="209" t="s">
        <v>421</v>
      </c>
      <c r="L379" s="209" t="s">
        <v>428</v>
      </c>
      <c r="M379" s="240" t="s">
        <v>328</v>
      </c>
    </row>
    <row r="380" spans="1:13">
      <c r="A380" s="217">
        <v>378</v>
      </c>
      <c r="B380" s="209">
        <v>7</v>
      </c>
      <c r="C380" s="224">
        <v>43632</v>
      </c>
      <c r="D380" s="212" t="s">
        <v>296</v>
      </c>
      <c r="E380" s="211">
        <v>0.54166666666666663</v>
      </c>
      <c r="F380" s="209" t="s">
        <v>417</v>
      </c>
      <c r="G380" s="209" t="s">
        <v>97</v>
      </c>
      <c r="H380" s="209" t="s">
        <v>422</v>
      </c>
      <c r="I380" s="209" t="s">
        <v>275</v>
      </c>
      <c r="J380" s="214" t="s">
        <v>325</v>
      </c>
      <c r="K380" s="209" t="s">
        <v>428</v>
      </c>
      <c r="L380" s="209" t="s">
        <v>428</v>
      </c>
      <c r="M380" s="240" t="s">
        <v>328</v>
      </c>
    </row>
    <row r="381" spans="1:13">
      <c r="A381" s="217">
        <v>379</v>
      </c>
      <c r="B381" s="209">
        <v>7</v>
      </c>
      <c r="C381" s="224">
        <v>43632</v>
      </c>
      <c r="D381" s="212" t="s">
        <v>296</v>
      </c>
      <c r="E381" s="211">
        <v>0.4375</v>
      </c>
      <c r="F381" s="209" t="s">
        <v>423</v>
      </c>
      <c r="G381" s="209" t="s">
        <v>97</v>
      </c>
      <c r="H381" s="209" t="s">
        <v>418</v>
      </c>
      <c r="I381" s="209" t="s">
        <v>326</v>
      </c>
      <c r="J381" s="214" t="s">
        <v>327</v>
      </c>
      <c r="K381" s="209" t="s">
        <v>414</v>
      </c>
      <c r="L381" s="209" t="s">
        <v>430</v>
      </c>
      <c r="M381" s="240" t="s">
        <v>328</v>
      </c>
    </row>
    <row r="382" spans="1:13">
      <c r="A382" s="217">
        <v>380</v>
      </c>
      <c r="B382" s="209">
        <v>7</v>
      </c>
      <c r="C382" s="224">
        <v>43632</v>
      </c>
      <c r="D382" s="212" t="s">
        <v>296</v>
      </c>
      <c r="E382" s="211">
        <v>0.54166666666666663</v>
      </c>
      <c r="F382" s="209" t="s">
        <v>282</v>
      </c>
      <c r="G382" s="209" t="s">
        <v>97</v>
      </c>
      <c r="H382" s="209" t="s">
        <v>415</v>
      </c>
      <c r="I382" s="209" t="s">
        <v>326</v>
      </c>
      <c r="J382" s="214" t="s">
        <v>327</v>
      </c>
      <c r="K382" s="209" t="s">
        <v>431</v>
      </c>
      <c r="L382" s="209" t="s">
        <v>430</v>
      </c>
      <c r="M382" s="240" t="s">
        <v>328</v>
      </c>
    </row>
    <row r="383" spans="1:13">
      <c r="A383" s="217">
        <v>381</v>
      </c>
      <c r="B383" s="209">
        <v>8</v>
      </c>
      <c r="C383" s="224">
        <v>43646</v>
      </c>
      <c r="D383" s="212" t="s">
        <v>296</v>
      </c>
      <c r="E383" s="211">
        <v>0.4375</v>
      </c>
      <c r="F383" s="209" t="s">
        <v>422</v>
      </c>
      <c r="G383" s="209" t="s">
        <v>97</v>
      </c>
      <c r="H383" s="209" t="s">
        <v>282</v>
      </c>
      <c r="I383" s="209" t="s">
        <v>275</v>
      </c>
      <c r="J383" s="214" t="s">
        <v>325</v>
      </c>
      <c r="K383" s="209" t="s">
        <v>429</v>
      </c>
      <c r="L383" s="209" t="s">
        <v>429</v>
      </c>
      <c r="M383" s="240" t="s">
        <v>328</v>
      </c>
    </row>
    <row r="384" spans="1:13">
      <c r="A384" s="217">
        <v>382</v>
      </c>
      <c r="B384" s="209">
        <v>8</v>
      </c>
      <c r="C384" s="224">
        <v>43646</v>
      </c>
      <c r="D384" s="212" t="s">
        <v>296</v>
      </c>
      <c r="E384" s="211">
        <v>0.54166666666666663</v>
      </c>
      <c r="F384" s="209" t="s">
        <v>426</v>
      </c>
      <c r="G384" s="209" t="s">
        <v>97</v>
      </c>
      <c r="H384" s="209" t="s">
        <v>416</v>
      </c>
      <c r="I384" s="209" t="s">
        <v>275</v>
      </c>
      <c r="J384" s="214" t="s">
        <v>325</v>
      </c>
      <c r="K384" s="209" t="s">
        <v>420</v>
      </c>
      <c r="L384" s="209" t="s">
        <v>429</v>
      </c>
      <c r="M384" s="240" t="s">
        <v>328</v>
      </c>
    </row>
    <row r="385" spans="1:13">
      <c r="A385" s="217">
        <v>383</v>
      </c>
      <c r="B385" s="209">
        <v>8</v>
      </c>
      <c r="C385" s="224">
        <v>43646</v>
      </c>
      <c r="D385" s="212" t="s">
        <v>296</v>
      </c>
      <c r="E385" s="211">
        <v>0.4375</v>
      </c>
      <c r="F385" s="209" t="s">
        <v>415</v>
      </c>
      <c r="G385" s="209" t="s">
        <v>97</v>
      </c>
      <c r="H385" s="209" t="s">
        <v>417</v>
      </c>
      <c r="I385" s="209" t="s">
        <v>326</v>
      </c>
      <c r="J385" s="214" t="s">
        <v>327</v>
      </c>
      <c r="K385" s="209" t="s">
        <v>428</v>
      </c>
      <c r="L385" s="209" t="s">
        <v>413</v>
      </c>
      <c r="M385" s="240" t="s">
        <v>328</v>
      </c>
    </row>
    <row r="386" spans="1:13">
      <c r="A386" s="217">
        <v>384</v>
      </c>
      <c r="B386" s="209">
        <v>8</v>
      </c>
      <c r="C386" s="224">
        <v>43646</v>
      </c>
      <c r="D386" s="212" t="s">
        <v>296</v>
      </c>
      <c r="E386" s="211">
        <v>0.54166666666666663</v>
      </c>
      <c r="F386" s="209" t="s">
        <v>411</v>
      </c>
      <c r="G386" s="209" t="s">
        <v>97</v>
      </c>
      <c r="H386" s="209" t="s">
        <v>418</v>
      </c>
      <c r="I386" s="209" t="s">
        <v>326</v>
      </c>
      <c r="J386" s="214" t="s">
        <v>327</v>
      </c>
      <c r="K386" s="209" t="s">
        <v>413</v>
      </c>
      <c r="L386" s="209" t="s">
        <v>413</v>
      </c>
      <c r="M386" s="240" t="s">
        <v>328</v>
      </c>
    </row>
    <row r="387" spans="1:13">
      <c r="A387" s="217">
        <v>385</v>
      </c>
      <c r="B387" s="209">
        <v>9</v>
      </c>
      <c r="C387" s="224">
        <v>43653</v>
      </c>
      <c r="D387" s="212" t="s">
        <v>296</v>
      </c>
      <c r="E387" s="211">
        <v>0.4375</v>
      </c>
      <c r="F387" s="209" t="s">
        <v>416</v>
      </c>
      <c r="G387" s="209" t="s">
        <v>97</v>
      </c>
      <c r="H387" s="209" t="s">
        <v>423</v>
      </c>
      <c r="I387" s="209" t="s">
        <v>326</v>
      </c>
      <c r="J387" s="214" t="s">
        <v>327</v>
      </c>
      <c r="K387" s="209" t="s">
        <v>414</v>
      </c>
      <c r="L387" s="209" t="s">
        <v>432</v>
      </c>
      <c r="M387" s="240" t="s">
        <v>328</v>
      </c>
    </row>
    <row r="388" spans="1:13">
      <c r="A388" s="217">
        <v>386</v>
      </c>
      <c r="B388" s="209">
        <v>9</v>
      </c>
      <c r="C388" s="224">
        <v>43653</v>
      </c>
      <c r="D388" s="212" t="s">
        <v>296</v>
      </c>
      <c r="E388" s="211">
        <v>0.54166666666666663</v>
      </c>
      <c r="F388" s="209" t="s">
        <v>282</v>
      </c>
      <c r="G388" s="209" t="s">
        <v>97</v>
      </c>
      <c r="H388" s="209" t="s">
        <v>417</v>
      </c>
      <c r="I388" s="209" t="s">
        <v>326</v>
      </c>
      <c r="J388" s="214" t="s">
        <v>327</v>
      </c>
      <c r="K388" s="209" t="s">
        <v>432</v>
      </c>
      <c r="L388" s="209" t="s">
        <v>432</v>
      </c>
      <c r="M388" s="240" t="s">
        <v>328</v>
      </c>
    </row>
    <row r="389" spans="1:13">
      <c r="A389" s="217">
        <v>387</v>
      </c>
      <c r="B389" s="209">
        <v>9</v>
      </c>
      <c r="C389" s="224">
        <v>43653</v>
      </c>
      <c r="D389" s="212" t="s">
        <v>296</v>
      </c>
      <c r="E389" s="211">
        <v>0.39583333333333331</v>
      </c>
      <c r="F389" s="209" t="s">
        <v>418</v>
      </c>
      <c r="G389" s="209" t="s">
        <v>97</v>
      </c>
      <c r="H389" s="209" t="s">
        <v>426</v>
      </c>
      <c r="I389" s="209" t="s">
        <v>205</v>
      </c>
      <c r="J389" s="214" t="s">
        <v>424</v>
      </c>
      <c r="K389" s="209" t="s">
        <v>420</v>
      </c>
      <c r="L389" s="209" t="s">
        <v>420</v>
      </c>
      <c r="M389" s="240" t="s">
        <v>328</v>
      </c>
    </row>
    <row r="390" spans="1:13">
      <c r="A390" s="217">
        <v>388</v>
      </c>
      <c r="B390" s="209">
        <v>9</v>
      </c>
      <c r="C390" s="224">
        <v>43653</v>
      </c>
      <c r="D390" s="212" t="s">
        <v>296</v>
      </c>
      <c r="E390" s="211">
        <v>0.48958333333333331</v>
      </c>
      <c r="F390" s="209" t="s">
        <v>422</v>
      </c>
      <c r="G390" s="209" t="s">
        <v>97</v>
      </c>
      <c r="H390" s="209" t="s">
        <v>415</v>
      </c>
      <c r="I390" s="209" t="s">
        <v>205</v>
      </c>
      <c r="J390" s="214" t="s">
        <v>424</v>
      </c>
      <c r="K390" s="209" t="s">
        <v>431</v>
      </c>
      <c r="L390" s="209" t="s">
        <v>420</v>
      </c>
      <c r="M390" s="240" t="s">
        <v>328</v>
      </c>
    </row>
    <row r="391" spans="1:13">
      <c r="A391" s="217">
        <v>389</v>
      </c>
      <c r="B391" s="209">
        <v>10</v>
      </c>
      <c r="C391" s="224">
        <v>43660</v>
      </c>
      <c r="D391" s="212" t="s">
        <v>296</v>
      </c>
      <c r="E391" s="211">
        <v>0.39583333333333331</v>
      </c>
      <c r="F391" s="209" t="s">
        <v>423</v>
      </c>
      <c r="G391" s="209" t="s">
        <v>97</v>
      </c>
      <c r="H391" s="209" t="s">
        <v>422</v>
      </c>
      <c r="I391" s="209" t="s">
        <v>204</v>
      </c>
      <c r="J391" s="214" t="s">
        <v>427</v>
      </c>
      <c r="K391" s="209" t="s">
        <v>428</v>
      </c>
      <c r="L391" s="209" t="s">
        <v>432</v>
      </c>
      <c r="M391" s="240" t="s">
        <v>328</v>
      </c>
    </row>
    <row r="392" spans="1:13">
      <c r="A392" s="217">
        <v>390</v>
      </c>
      <c r="B392" s="209">
        <v>10</v>
      </c>
      <c r="C392" s="224">
        <v>43660</v>
      </c>
      <c r="D392" s="212" t="s">
        <v>296</v>
      </c>
      <c r="E392" s="211">
        <v>0.48958333333333331</v>
      </c>
      <c r="F392" s="209" t="s">
        <v>411</v>
      </c>
      <c r="G392" s="209" t="s">
        <v>97</v>
      </c>
      <c r="H392" s="209" t="s">
        <v>282</v>
      </c>
      <c r="I392" s="209" t="s">
        <v>204</v>
      </c>
      <c r="J392" s="214" t="s">
        <v>427</v>
      </c>
      <c r="K392" s="209" t="s">
        <v>432</v>
      </c>
      <c r="L392" s="209" t="s">
        <v>432</v>
      </c>
      <c r="M392" s="240" t="s">
        <v>328</v>
      </c>
    </row>
    <row r="393" spans="1:13">
      <c r="A393" s="217">
        <v>391</v>
      </c>
      <c r="B393" s="209">
        <v>10</v>
      </c>
      <c r="C393" s="224">
        <v>43660</v>
      </c>
      <c r="D393" s="212" t="s">
        <v>296</v>
      </c>
      <c r="E393" s="211">
        <v>0.39583333333333331</v>
      </c>
      <c r="F393" s="209" t="s">
        <v>416</v>
      </c>
      <c r="G393" s="209" t="s">
        <v>97</v>
      </c>
      <c r="H393" s="209" t="s">
        <v>415</v>
      </c>
      <c r="I393" s="209" t="s">
        <v>206</v>
      </c>
      <c r="J393" s="214" t="s">
        <v>419</v>
      </c>
      <c r="K393" s="209" t="s">
        <v>431</v>
      </c>
      <c r="L393" s="209" t="s">
        <v>430</v>
      </c>
      <c r="M393" s="240" t="s">
        <v>328</v>
      </c>
    </row>
    <row r="394" spans="1:13">
      <c r="A394" s="217">
        <v>392</v>
      </c>
      <c r="B394" s="209">
        <v>10</v>
      </c>
      <c r="C394" s="224">
        <v>43660</v>
      </c>
      <c r="D394" s="212" t="s">
        <v>296</v>
      </c>
      <c r="E394" s="211">
        <v>0.48958333333333331</v>
      </c>
      <c r="F394" s="209" t="s">
        <v>418</v>
      </c>
      <c r="G394" s="209" t="s">
        <v>97</v>
      </c>
      <c r="H394" s="209" t="s">
        <v>417</v>
      </c>
      <c r="I394" s="209" t="s">
        <v>206</v>
      </c>
      <c r="J394" s="214" t="s">
        <v>419</v>
      </c>
      <c r="K394" s="209" t="s">
        <v>429</v>
      </c>
      <c r="L394" s="209" t="s">
        <v>430</v>
      </c>
      <c r="M394" s="240" t="s">
        <v>328</v>
      </c>
    </row>
    <row r="395" spans="1:13">
      <c r="A395" s="217">
        <v>393</v>
      </c>
      <c r="B395" s="209">
        <v>11</v>
      </c>
      <c r="C395" s="224">
        <v>43666</v>
      </c>
      <c r="D395" s="212" t="s">
        <v>319</v>
      </c>
      <c r="E395" s="211">
        <v>0.4375</v>
      </c>
      <c r="F395" s="209" t="s">
        <v>417</v>
      </c>
      <c r="G395" s="209" t="s">
        <v>97</v>
      </c>
      <c r="H395" s="209" t="s">
        <v>411</v>
      </c>
      <c r="I395" s="209" t="s">
        <v>206</v>
      </c>
      <c r="J395" s="214" t="s">
        <v>297</v>
      </c>
      <c r="K395" s="209" t="s">
        <v>420</v>
      </c>
      <c r="L395" s="209" t="s">
        <v>428</v>
      </c>
      <c r="M395" s="240" t="s">
        <v>328</v>
      </c>
    </row>
    <row r="396" spans="1:13">
      <c r="A396" s="217">
        <v>394</v>
      </c>
      <c r="B396" s="209">
        <v>11</v>
      </c>
      <c r="C396" s="224">
        <v>43666</v>
      </c>
      <c r="D396" s="212" t="s">
        <v>319</v>
      </c>
      <c r="E396" s="211">
        <v>0.54166666666666663</v>
      </c>
      <c r="F396" s="209" t="s">
        <v>422</v>
      </c>
      <c r="G396" s="209" t="s">
        <v>97</v>
      </c>
      <c r="H396" s="209" t="s">
        <v>416</v>
      </c>
      <c r="I396" s="209" t="s">
        <v>206</v>
      </c>
      <c r="J396" s="214" t="s">
        <v>297</v>
      </c>
      <c r="K396" s="209" t="s">
        <v>428</v>
      </c>
      <c r="L396" s="209" t="s">
        <v>428</v>
      </c>
      <c r="M396" s="240" t="s">
        <v>328</v>
      </c>
    </row>
    <row r="397" spans="1:13">
      <c r="A397" s="217">
        <v>395</v>
      </c>
      <c r="B397" s="209">
        <v>11</v>
      </c>
      <c r="C397" s="224">
        <v>43667</v>
      </c>
      <c r="D397" s="212" t="s">
        <v>410</v>
      </c>
      <c r="E397" s="211">
        <v>0.39583333333333331</v>
      </c>
      <c r="F397" s="209" t="s">
        <v>282</v>
      </c>
      <c r="G397" s="209" t="s">
        <v>97</v>
      </c>
      <c r="H397" s="209" t="s">
        <v>426</v>
      </c>
      <c r="I397" s="209" t="s">
        <v>204</v>
      </c>
      <c r="J397" s="214" t="s">
        <v>427</v>
      </c>
      <c r="K397" s="209" t="s">
        <v>413</v>
      </c>
      <c r="L397" s="209" t="s">
        <v>413</v>
      </c>
      <c r="M397" s="240" t="s">
        <v>328</v>
      </c>
    </row>
    <row r="398" spans="1:13">
      <c r="A398" s="217">
        <v>396</v>
      </c>
      <c r="B398" s="209">
        <v>11</v>
      </c>
      <c r="C398" s="224">
        <v>43667</v>
      </c>
      <c r="D398" s="212" t="s">
        <v>410</v>
      </c>
      <c r="E398" s="211">
        <v>0.48958333333333331</v>
      </c>
      <c r="F398" s="209" t="s">
        <v>415</v>
      </c>
      <c r="G398" s="209" t="s">
        <v>97</v>
      </c>
      <c r="H398" s="209" t="s">
        <v>423</v>
      </c>
      <c r="I398" s="209" t="s">
        <v>204</v>
      </c>
      <c r="J398" s="214" t="s">
        <v>427</v>
      </c>
      <c r="K398" s="209" t="s">
        <v>414</v>
      </c>
      <c r="L398" s="209" t="s">
        <v>413</v>
      </c>
      <c r="M398" s="240" t="s">
        <v>328</v>
      </c>
    </row>
    <row r="399" spans="1:13">
      <c r="A399" s="217">
        <v>397</v>
      </c>
      <c r="B399" s="209">
        <v>12</v>
      </c>
      <c r="C399" s="224">
        <v>43702</v>
      </c>
      <c r="D399" s="212" t="s">
        <v>296</v>
      </c>
      <c r="E399" s="211">
        <v>0.39583333333333331</v>
      </c>
      <c r="F399" s="209" t="s">
        <v>423</v>
      </c>
      <c r="G399" s="209" t="s">
        <v>97</v>
      </c>
      <c r="H399" s="209" t="s">
        <v>417</v>
      </c>
      <c r="I399" s="209" t="s">
        <v>225</v>
      </c>
      <c r="J399" s="214" t="s">
        <v>412</v>
      </c>
      <c r="K399" s="209" t="s">
        <v>414</v>
      </c>
      <c r="L399" s="209" t="s">
        <v>414</v>
      </c>
      <c r="M399" s="240" t="s">
        <v>328</v>
      </c>
    </row>
    <row r="400" spans="1:13">
      <c r="A400" s="217">
        <v>398</v>
      </c>
      <c r="B400" s="209">
        <v>12</v>
      </c>
      <c r="C400" s="224">
        <v>43702</v>
      </c>
      <c r="D400" s="212" t="s">
        <v>296</v>
      </c>
      <c r="E400" s="211">
        <v>0.48958333333333331</v>
      </c>
      <c r="F400" s="209" t="s">
        <v>418</v>
      </c>
      <c r="G400" s="209" t="s">
        <v>97</v>
      </c>
      <c r="H400" s="209" t="s">
        <v>282</v>
      </c>
      <c r="I400" s="209" t="s">
        <v>225</v>
      </c>
      <c r="J400" s="214" t="s">
        <v>412</v>
      </c>
      <c r="K400" s="209" t="s">
        <v>432</v>
      </c>
      <c r="L400" s="209" t="s">
        <v>414</v>
      </c>
      <c r="M400" s="240" t="s">
        <v>328</v>
      </c>
    </row>
    <row r="401" spans="1:13">
      <c r="A401" s="217">
        <v>399</v>
      </c>
      <c r="B401" s="209">
        <v>12</v>
      </c>
      <c r="C401" s="224">
        <v>43702</v>
      </c>
      <c r="D401" s="212" t="s">
        <v>296</v>
      </c>
      <c r="E401" s="211">
        <v>0.4375</v>
      </c>
      <c r="F401" s="209" t="s">
        <v>426</v>
      </c>
      <c r="G401" s="209" t="s">
        <v>97</v>
      </c>
      <c r="H401" s="209" t="s">
        <v>422</v>
      </c>
      <c r="I401" s="209" t="s">
        <v>275</v>
      </c>
      <c r="J401" s="214" t="s">
        <v>325</v>
      </c>
      <c r="K401" s="209" t="s">
        <v>428</v>
      </c>
      <c r="L401" s="209" t="s">
        <v>425</v>
      </c>
      <c r="M401" s="240" t="s">
        <v>328</v>
      </c>
    </row>
    <row r="402" spans="1:13">
      <c r="A402" s="217">
        <v>400</v>
      </c>
      <c r="B402" s="209">
        <v>12</v>
      </c>
      <c r="C402" s="224">
        <v>43702</v>
      </c>
      <c r="D402" s="212" t="s">
        <v>296</v>
      </c>
      <c r="E402" s="211">
        <v>0.54166666666666663</v>
      </c>
      <c r="F402" s="209" t="s">
        <v>411</v>
      </c>
      <c r="G402" s="209" t="s">
        <v>97</v>
      </c>
      <c r="H402" s="209" t="s">
        <v>416</v>
      </c>
      <c r="I402" s="209" t="s">
        <v>275</v>
      </c>
      <c r="J402" s="214" t="s">
        <v>325</v>
      </c>
      <c r="K402" s="209" t="s">
        <v>425</v>
      </c>
      <c r="L402" s="209" t="s">
        <v>425</v>
      </c>
      <c r="M402" s="240" t="s">
        <v>328</v>
      </c>
    </row>
    <row r="403" spans="1:13">
      <c r="A403" s="217">
        <v>401</v>
      </c>
      <c r="B403" s="209">
        <v>13</v>
      </c>
      <c r="C403" s="224">
        <v>43709</v>
      </c>
      <c r="D403" s="212" t="s">
        <v>296</v>
      </c>
      <c r="E403" s="211">
        <v>0.39583333333333331</v>
      </c>
      <c r="F403" s="209" t="s">
        <v>416</v>
      </c>
      <c r="G403" s="209" t="s">
        <v>97</v>
      </c>
      <c r="H403" s="209" t="s">
        <v>418</v>
      </c>
      <c r="I403" s="209" t="s">
        <v>206</v>
      </c>
      <c r="J403" s="214" t="s">
        <v>433</v>
      </c>
      <c r="K403" s="209" t="s">
        <v>428</v>
      </c>
      <c r="L403" s="209" t="s">
        <v>428</v>
      </c>
      <c r="M403" s="240" t="s">
        <v>328</v>
      </c>
    </row>
    <row r="404" spans="1:13">
      <c r="A404" s="217">
        <v>402</v>
      </c>
      <c r="B404" s="209">
        <v>13</v>
      </c>
      <c r="C404" s="224">
        <v>43709</v>
      </c>
      <c r="D404" s="212" t="s">
        <v>296</v>
      </c>
      <c r="E404" s="211">
        <v>0.48958333333333331</v>
      </c>
      <c r="F404" s="209" t="s">
        <v>415</v>
      </c>
      <c r="G404" s="209" t="s">
        <v>97</v>
      </c>
      <c r="H404" s="209" t="s">
        <v>411</v>
      </c>
      <c r="I404" s="209" t="s">
        <v>206</v>
      </c>
      <c r="J404" s="214" t="s">
        <v>433</v>
      </c>
      <c r="K404" s="209" t="s">
        <v>429</v>
      </c>
      <c r="L404" s="209" t="s">
        <v>428</v>
      </c>
      <c r="M404" s="240" t="s">
        <v>328</v>
      </c>
    </row>
    <row r="405" spans="1:13">
      <c r="A405" s="217">
        <v>403</v>
      </c>
      <c r="B405" s="209">
        <v>13</v>
      </c>
      <c r="C405" s="224">
        <v>43709</v>
      </c>
      <c r="D405" s="212" t="s">
        <v>296</v>
      </c>
      <c r="E405" s="211">
        <v>0.39583333333333331</v>
      </c>
      <c r="F405" s="209" t="s">
        <v>282</v>
      </c>
      <c r="G405" s="209" t="s">
        <v>97</v>
      </c>
      <c r="H405" s="209" t="s">
        <v>423</v>
      </c>
      <c r="I405" s="209" t="s">
        <v>206</v>
      </c>
      <c r="J405" s="214" t="s">
        <v>419</v>
      </c>
      <c r="K405" s="209" t="s">
        <v>421</v>
      </c>
      <c r="L405" s="209" t="s">
        <v>421</v>
      </c>
      <c r="M405" s="240" t="s">
        <v>328</v>
      </c>
    </row>
    <row r="406" spans="1:13">
      <c r="A406" s="217">
        <v>404</v>
      </c>
      <c r="B406" s="209">
        <v>13</v>
      </c>
      <c r="C406" s="224">
        <v>43709</v>
      </c>
      <c r="D406" s="212" t="s">
        <v>296</v>
      </c>
      <c r="E406" s="211">
        <v>0.48958333333333331</v>
      </c>
      <c r="F406" s="209" t="s">
        <v>417</v>
      </c>
      <c r="G406" s="209" t="s">
        <v>97</v>
      </c>
      <c r="H406" s="209" t="s">
        <v>426</v>
      </c>
      <c r="I406" s="209" t="s">
        <v>206</v>
      </c>
      <c r="J406" s="214" t="s">
        <v>419</v>
      </c>
      <c r="K406" s="209" t="s">
        <v>414</v>
      </c>
      <c r="L406" s="209" t="s">
        <v>421</v>
      </c>
      <c r="M406" s="240" t="s">
        <v>328</v>
      </c>
    </row>
    <row r="407" spans="1:13">
      <c r="A407" s="217">
        <v>405</v>
      </c>
      <c r="B407" s="209">
        <v>14</v>
      </c>
      <c r="C407" s="224">
        <v>43716</v>
      </c>
      <c r="D407" s="212" t="s">
        <v>296</v>
      </c>
      <c r="E407" s="211">
        <v>0.39583333333333331</v>
      </c>
      <c r="F407" s="209" t="s">
        <v>418</v>
      </c>
      <c r="G407" s="209" t="s">
        <v>97</v>
      </c>
      <c r="H407" s="209" t="s">
        <v>415</v>
      </c>
      <c r="I407" s="209" t="s">
        <v>206</v>
      </c>
      <c r="J407" s="214" t="s">
        <v>419</v>
      </c>
      <c r="K407" s="209" t="s">
        <v>421</v>
      </c>
      <c r="L407" s="209" t="s">
        <v>413</v>
      </c>
      <c r="M407" s="240" t="s">
        <v>328</v>
      </c>
    </row>
    <row r="408" spans="1:13">
      <c r="A408" s="217">
        <v>406</v>
      </c>
      <c r="B408" s="209">
        <v>14</v>
      </c>
      <c r="C408" s="224">
        <v>43716</v>
      </c>
      <c r="D408" s="212" t="s">
        <v>296</v>
      </c>
      <c r="E408" s="211">
        <v>0.48958333333333331</v>
      </c>
      <c r="F408" s="209" t="s">
        <v>416</v>
      </c>
      <c r="G408" s="209" t="s">
        <v>97</v>
      </c>
      <c r="H408" s="209" t="s">
        <v>417</v>
      </c>
      <c r="I408" s="209" t="s">
        <v>206</v>
      </c>
      <c r="J408" s="214" t="s">
        <v>419</v>
      </c>
      <c r="K408" s="209" t="s">
        <v>431</v>
      </c>
      <c r="L408" s="209" t="s">
        <v>413</v>
      </c>
      <c r="M408" s="240" t="s">
        <v>328</v>
      </c>
    </row>
    <row r="409" spans="1:13">
      <c r="A409" s="217">
        <v>407</v>
      </c>
      <c r="B409" s="209">
        <v>14</v>
      </c>
      <c r="C409" s="224">
        <v>43716</v>
      </c>
      <c r="D409" s="212" t="s">
        <v>296</v>
      </c>
      <c r="E409" s="211">
        <v>0.39583333333333331</v>
      </c>
      <c r="F409" s="209" t="s">
        <v>411</v>
      </c>
      <c r="G409" s="209" t="s">
        <v>97</v>
      </c>
      <c r="H409" s="209" t="s">
        <v>422</v>
      </c>
      <c r="I409" s="209" t="s">
        <v>205</v>
      </c>
      <c r="J409" s="214" t="s">
        <v>424</v>
      </c>
      <c r="K409" s="209" t="s">
        <v>425</v>
      </c>
      <c r="L409" s="209" t="s">
        <v>420</v>
      </c>
      <c r="M409" s="240" t="s">
        <v>328</v>
      </c>
    </row>
    <row r="410" spans="1:13">
      <c r="A410" s="217">
        <v>408</v>
      </c>
      <c r="B410" s="209">
        <v>14</v>
      </c>
      <c r="C410" s="224">
        <v>43716</v>
      </c>
      <c r="D410" s="212" t="s">
        <v>296</v>
      </c>
      <c r="E410" s="211">
        <v>0.48958333333333331</v>
      </c>
      <c r="F410" s="209" t="s">
        <v>426</v>
      </c>
      <c r="G410" s="209" t="s">
        <v>97</v>
      </c>
      <c r="H410" s="209" t="s">
        <v>423</v>
      </c>
      <c r="I410" s="209" t="s">
        <v>205</v>
      </c>
      <c r="J410" s="214" t="s">
        <v>424</v>
      </c>
      <c r="K410" s="209" t="s">
        <v>420</v>
      </c>
      <c r="L410" s="209" t="s">
        <v>420</v>
      </c>
      <c r="M410" s="240" t="s">
        <v>328</v>
      </c>
    </row>
    <row r="411" spans="1:13">
      <c r="A411" s="217">
        <v>409</v>
      </c>
      <c r="B411" s="209">
        <v>15</v>
      </c>
      <c r="C411" s="224">
        <v>43723</v>
      </c>
      <c r="D411" s="212" t="s">
        <v>296</v>
      </c>
      <c r="E411" s="211">
        <v>0.4375</v>
      </c>
      <c r="F411" s="209" t="s">
        <v>422</v>
      </c>
      <c r="G411" s="209" t="s">
        <v>97</v>
      </c>
      <c r="H411" s="209" t="s">
        <v>418</v>
      </c>
      <c r="I411" s="209" t="s">
        <v>326</v>
      </c>
      <c r="J411" s="214" t="s">
        <v>327</v>
      </c>
      <c r="K411" s="209" t="s">
        <v>429</v>
      </c>
      <c r="L411" s="209" t="s">
        <v>429</v>
      </c>
      <c r="M411" s="240" t="s">
        <v>328</v>
      </c>
    </row>
    <row r="412" spans="1:13">
      <c r="A412" s="217">
        <v>410</v>
      </c>
      <c r="B412" s="209">
        <v>15</v>
      </c>
      <c r="C412" s="224">
        <v>43723</v>
      </c>
      <c r="D412" s="212" t="s">
        <v>296</v>
      </c>
      <c r="E412" s="211">
        <v>0.54166666666666663</v>
      </c>
      <c r="F412" s="209" t="s">
        <v>282</v>
      </c>
      <c r="G412" s="209" t="s">
        <v>97</v>
      </c>
      <c r="H412" s="209" t="s">
        <v>416</v>
      </c>
      <c r="I412" s="209" t="s">
        <v>326</v>
      </c>
      <c r="J412" s="214" t="s">
        <v>327</v>
      </c>
      <c r="K412" s="209" t="s">
        <v>420</v>
      </c>
      <c r="L412" s="209" t="s">
        <v>429</v>
      </c>
      <c r="M412" s="240" t="s">
        <v>328</v>
      </c>
    </row>
    <row r="413" spans="1:13">
      <c r="A413" s="217">
        <v>411</v>
      </c>
      <c r="B413" s="209">
        <v>15</v>
      </c>
      <c r="C413" s="224">
        <v>43723</v>
      </c>
      <c r="D413" s="212" t="s">
        <v>296</v>
      </c>
      <c r="E413" s="211">
        <v>0.4375</v>
      </c>
      <c r="F413" s="209" t="s">
        <v>415</v>
      </c>
      <c r="G413" s="209" t="s">
        <v>97</v>
      </c>
      <c r="H413" s="209" t="s">
        <v>426</v>
      </c>
      <c r="I413" s="209" t="s">
        <v>275</v>
      </c>
      <c r="J413" s="214" t="s">
        <v>299</v>
      </c>
      <c r="K413" s="209" t="s">
        <v>432</v>
      </c>
      <c r="L413" s="209" t="s">
        <v>425</v>
      </c>
      <c r="M413" s="240" t="s">
        <v>328</v>
      </c>
    </row>
    <row r="414" spans="1:13">
      <c r="A414" s="217">
        <v>412</v>
      </c>
      <c r="B414" s="209">
        <v>15</v>
      </c>
      <c r="C414" s="224">
        <v>43723</v>
      </c>
      <c r="D414" s="212" t="s">
        <v>296</v>
      </c>
      <c r="E414" s="211">
        <v>0.54166666666666663</v>
      </c>
      <c r="F414" s="209" t="s">
        <v>423</v>
      </c>
      <c r="G414" s="209" t="s">
        <v>97</v>
      </c>
      <c r="H414" s="209" t="s">
        <v>411</v>
      </c>
      <c r="I414" s="209" t="s">
        <v>275</v>
      </c>
      <c r="J414" s="214" t="s">
        <v>299</v>
      </c>
      <c r="K414" s="209" t="s">
        <v>425</v>
      </c>
      <c r="L414" s="209" t="s">
        <v>425</v>
      </c>
      <c r="M414" s="240" t="s">
        <v>328</v>
      </c>
    </row>
    <row r="415" spans="1:13">
      <c r="A415" s="217">
        <v>413</v>
      </c>
      <c r="B415" s="209">
        <v>16</v>
      </c>
      <c r="C415" s="224">
        <v>43730</v>
      </c>
      <c r="D415" s="212" t="s">
        <v>296</v>
      </c>
      <c r="E415" s="211">
        <v>0.4375</v>
      </c>
      <c r="F415" s="209" t="s">
        <v>415</v>
      </c>
      <c r="G415" s="209" t="s">
        <v>97</v>
      </c>
      <c r="H415" s="209" t="s">
        <v>282</v>
      </c>
      <c r="I415" s="209" t="s">
        <v>326</v>
      </c>
      <c r="J415" s="214" t="s">
        <v>327</v>
      </c>
      <c r="K415" s="209" t="s">
        <v>431</v>
      </c>
      <c r="L415" s="209" t="s">
        <v>430</v>
      </c>
      <c r="M415" s="240" t="s">
        <v>328</v>
      </c>
    </row>
    <row r="416" spans="1:13">
      <c r="A416" s="217">
        <v>414</v>
      </c>
      <c r="B416" s="209">
        <v>16</v>
      </c>
      <c r="C416" s="224">
        <v>43730</v>
      </c>
      <c r="D416" s="212" t="s">
        <v>296</v>
      </c>
      <c r="E416" s="211">
        <v>0.54166666666666663</v>
      </c>
      <c r="F416" s="209" t="s">
        <v>418</v>
      </c>
      <c r="G416" s="209" t="s">
        <v>97</v>
      </c>
      <c r="H416" s="209" t="s">
        <v>423</v>
      </c>
      <c r="I416" s="209" t="s">
        <v>326</v>
      </c>
      <c r="J416" s="214" t="s">
        <v>327</v>
      </c>
      <c r="K416" s="209" t="s">
        <v>413</v>
      </c>
      <c r="L416" s="209" t="s">
        <v>430</v>
      </c>
      <c r="M416" s="240" t="s">
        <v>328</v>
      </c>
    </row>
    <row r="417" spans="1:13">
      <c r="A417" s="217">
        <v>415</v>
      </c>
      <c r="B417" s="209">
        <v>16</v>
      </c>
      <c r="C417" s="224">
        <v>43730</v>
      </c>
      <c r="D417" s="212" t="s">
        <v>296</v>
      </c>
      <c r="E417" s="211">
        <v>0.4375</v>
      </c>
      <c r="F417" s="209" t="s">
        <v>422</v>
      </c>
      <c r="G417" s="209" t="s">
        <v>97</v>
      </c>
      <c r="H417" s="209" t="s">
        <v>417</v>
      </c>
      <c r="I417" s="209" t="s">
        <v>275</v>
      </c>
      <c r="J417" s="214" t="s">
        <v>325</v>
      </c>
      <c r="K417" s="209" t="s">
        <v>425</v>
      </c>
      <c r="L417" s="209" t="s">
        <v>425</v>
      </c>
      <c r="M417" s="240" t="s">
        <v>328</v>
      </c>
    </row>
    <row r="418" spans="1:13">
      <c r="A418" s="217">
        <v>416</v>
      </c>
      <c r="B418" s="209">
        <v>16</v>
      </c>
      <c r="C418" s="224">
        <v>43730</v>
      </c>
      <c r="D418" s="212" t="s">
        <v>296</v>
      </c>
      <c r="E418" s="211">
        <v>0.54166666666666663</v>
      </c>
      <c r="F418" s="209" t="s">
        <v>411</v>
      </c>
      <c r="G418" s="209" t="s">
        <v>97</v>
      </c>
      <c r="H418" s="209" t="s">
        <v>426</v>
      </c>
      <c r="I418" s="209" t="s">
        <v>275</v>
      </c>
      <c r="J418" s="214" t="s">
        <v>325</v>
      </c>
      <c r="K418" s="209" t="s">
        <v>420</v>
      </c>
      <c r="L418" s="209" t="s">
        <v>425</v>
      </c>
      <c r="M418" s="240" t="s">
        <v>328</v>
      </c>
    </row>
    <row r="419" spans="1:13">
      <c r="A419" s="217">
        <v>417</v>
      </c>
      <c r="B419" s="209">
        <v>17</v>
      </c>
      <c r="C419" s="224">
        <v>43736</v>
      </c>
      <c r="D419" s="212" t="s">
        <v>241</v>
      </c>
      <c r="E419" s="211">
        <v>0.39583333333333331</v>
      </c>
      <c r="F419" s="209" t="s">
        <v>418</v>
      </c>
      <c r="G419" s="209" t="s">
        <v>97</v>
      </c>
      <c r="H419" s="209" t="s">
        <v>411</v>
      </c>
      <c r="I419" s="209" t="s">
        <v>225</v>
      </c>
      <c r="J419" s="214" t="s">
        <v>412</v>
      </c>
      <c r="K419" s="209" t="s">
        <v>414</v>
      </c>
      <c r="L419" s="209" t="s">
        <v>414</v>
      </c>
      <c r="M419" s="240" t="s">
        <v>328</v>
      </c>
    </row>
    <row r="420" spans="1:13">
      <c r="A420" s="217">
        <v>418</v>
      </c>
      <c r="B420" s="209">
        <v>17</v>
      </c>
      <c r="C420" s="224">
        <v>43736</v>
      </c>
      <c r="D420" s="212" t="s">
        <v>241</v>
      </c>
      <c r="E420" s="211">
        <v>0.48958333333333331</v>
      </c>
      <c r="F420" s="209" t="s">
        <v>282</v>
      </c>
      <c r="G420" s="209" t="s">
        <v>97</v>
      </c>
      <c r="H420" s="209" t="s">
        <v>422</v>
      </c>
      <c r="I420" s="209" t="s">
        <v>225</v>
      </c>
      <c r="J420" s="214" t="s">
        <v>412</v>
      </c>
      <c r="K420" s="209" t="s">
        <v>431</v>
      </c>
      <c r="L420" s="209" t="s">
        <v>414</v>
      </c>
      <c r="M420" s="240" t="s">
        <v>328</v>
      </c>
    </row>
    <row r="421" spans="1:13">
      <c r="A421" s="217">
        <v>419</v>
      </c>
      <c r="B421" s="209">
        <v>17</v>
      </c>
      <c r="C421" s="224">
        <v>43736</v>
      </c>
      <c r="D421" s="212" t="s">
        <v>241</v>
      </c>
      <c r="E421" s="211">
        <v>0.39583333333333331</v>
      </c>
      <c r="F421" s="209" t="s">
        <v>416</v>
      </c>
      <c r="G421" s="209" t="s">
        <v>97</v>
      </c>
      <c r="H421" s="209" t="s">
        <v>426</v>
      </c>
      <c r="I421" s="209" t="s">
        <v>206</v>
      </c>
      <c r="J421" s="214" t="s">
        <v>419</v>
      </c>
      <c r="K421" s="209" t="s">
        <v>421</v>
      </c>
      <c r="L421" s="209" t="s">
        <v>421</v>
      </c>
      <c r="M421" s="240" t="s">
        <v>328</v>
      </c>
    </row>
    <row r="422" spans="1:13">
      <c r="A422" s="217">
        <v>420</v>
      </c>
      <c r="B422" s="209">
        <v>17</v>
      </c>
      <c r="C422" s="224">
        <v>43736</v>
      </c>
      <c r="D422" s="212" t="s">
        <v>241</v>
      </c>
      <c r="E422" s="211">
        <v>0.48958333333333331</v>
      </c>
      <c r="F422" s="209" t="s">
        <v>417</v>
      </c>
      <c r="G422" s="209" t="s">
        <v>97</v>
      </c>
      <c r="H422" s="209" t="s">
        <v>415</v>
      </c>
      <c r="I422" s="209" t="s">
        <v>206</v>
      </c>
      <c r="J422" s="214" t="s">
        <v>419</v>
      </c>
      <c r="K422" s="209" t="s">
        <v>429</v>
      </c>
      <c r="L422" s="209" t="s">
        <v>421</v>
      </c>
      <c r="M422" s="240" t="s">
        <v>328</v>
      </c>
    </row>
    <row r="423" spans="1:13">
      <c r="A423" s="217">
        <v>421</v>
      </c>
      <c r="B423" s="209">
        <v>18</v>
      </c>
      <c r="C423" s="224">
        <v>43744</v>
      </c>
      <c r="D423" s="212" t="s">
        <v>296</v>
      </c>
      <c r="E423" s="211">
        <v>0.39583333333333331</v>
      </c>
      <c r="F423" s="209" t="s">
        <v>417</v>
      </c>
      <c r="G423" s="209" t="s">
        <v>97</v>
      </c>
      <c r="H423" s="209" t="s">
        <v>282</v>
      </c>
      <c r="I423" s="209" t="s">
        <v>225</v>
      </c>
      <c r="J423" s="214" t="s">
        <v>412</v>
      </c>
      <c r="K423" s="209" t="s">
        <v>425</v>
      </c>
      <c r="L423" s="209" t="s">
        <v>414</v>
      </c>
      <c r="M423" s="240" t="s">
        <v>328</v>
      </c>
    </row>
    <row r="424" spans="1:13">
      <c r="A424" s="217">
        <v>422</v>
      </c>
      <c r="B424" s="209">
        <v>18</v>
      </c>
      <c r="C424" s="224">
        <v>43744</v>
      </c>
      <c r="D424" s="212" t="s">
        <v>296</v>
      </c>
      <c r="E424" s="211">
        <v>0.48958333333333331</v>
      </c>
      <c r="F424" s="209" t="s">
        <v>426</v>
      </c>
      <c r="G424" s="209" t="s">
        <v>97</v>
      </c>
      <c r="H424" s="209" t="s">
        <v>418</v>
      </c>
      <c r="I424" s="209" t="s">
        <v>225</v>
      </c>
      <c r="J424" s="214" t="s">
        <v>412</v>
      </c>
      <c r="K424" s="209" t="s">
        <v>414</v>
      </c>
      <c r="L424" s="209" t="s">
        <v>414</v>
      </c>
      <c r="M424" s="240" t="s">
        <v>328</v>
      </c>
    </row>
    <row r="425" spans="1:13">
      <c r="A425" s="217">
        <v>423</v>
      </c>
      <c r="B425" s="209">
        <v>18</v>
      </c>
      <c r="C425" s="224">
        <v>43744</v>
      </c>
      <c r="D425" s="212" t="s">
        <v>296</v>
      </c>
      <c r="E425" s="211">
        <v>0.39583333333333331</v>
      </c>
      <c r="F425" s="209" t="s">
        <v>415</v>
      </c>
      <c r="G425" s="209" t="s">
        <v>97</v>
      </c>
      <c r="H425" s="209" t="s">
        <v>422</v>
      </c>
      <c r="I425" s="209" t="s">
        <v>204</v>
      </c>
      <c r="J425" s="214" t="s">
        <v>427</v>
      </c>
      <c r="K425" s="209" t="s">
        <v>429</v>
      </c>
      <c r="L425" s="209" t="s">
        <v>429</v>
      </c>
      <c r="M425" s="240" t="s">
        <v>328</v>
      </c>
    </row>
    <row r="426" spans="1:13">
      <c r="A426" s="217">
        <v>424</v>
      </c>
      <c r="B426" s="209">
        <v>18</v>
      </c>
      <c r="C426" s="224">
        <v>43744</v>
      </c>
      <c r="D426" s="212" t="s">
        <v>296</v>
      </c>
      <c r="E426" s="211">
        <v>0.48958333333333331</v>
      </c>
      <c r="F426" s="209" t="s">
        <v>423</v>
      </c>
      <c r="G426" s="209" t="s">
        <v>97</v>
      </c>
      <c r="H426" s="209" t="s">
        <v>416</v>
      </c>
      <c r="I426" s="209" t="s">
        <v>204</v>
      </c>
      <c r="J426" s="214" t="s">
        <v>427</v>
      </c>
      <c r="K426" s="209" t="s">
        <v>413</v>
      </c>
      <c r="L426" s="209" t="s">
        <v>429</v>
      </c>
      <c r="M426" s="240" t="s">
        <v>328</v>
      </c>
    </row>
    <row r="427" spans="1:13">
      <c r="A427" s="217"/>
      <c r="B427" s="209"/>
      <c r="C427" s="224"/>
      <c r="D427" s="212"/>
      <c r="E427" s="211"/>
      <c r="F427" s="209"/>
      <c r="G427" s="209"/>
      <c r="H427" s="209"/>
      <c r="I427" s="209"/>
      <c r="J427" s="209"/>
      <c r="K427" s="209"/>
      <c r="L427" s="209"/>
      <c r="M427" s="230"/>
    </row>
    <row r="428" spans="1:13">
      <c r="A428" s="217"/>
      <c r="B428" s="209"/>
      <c r="C428" s="224"/>
      <c r="D428" s="212"/>
      <c r="E428" s="211"/>
      <c r="F428" s="209"/>
      <c r="G428" s="209"/>
      <c r="H428" s="209"/>
      <c r="I428" s="209"/>
      <c r="J428" s="209"/>
      <c r="K428" s="209"/>
      <c r="L428" s="209"/>
      <c r="M428" s="230"/>
    </row>
    <row r="429" spans="1:13">
      <c r="A429" s="217"/>
      <c r="B429" s="209"/>
      <c r="C429" s="224"/>
      <c r="D429" s="212"/>
      <c r="E429" s="211"/>
      <c r="F429" s="209"/>
      <c r="G429" s="209"/>
      <c r="H429" s="209"/>
      <c r="I429" s="209"/>
      <c r="J429" s="209"/>
      <c r="K429" s="209"/>
      <c r="L429" s="209"/>
      <c r="M429" s="230"/>
    </row>
    <row r="430" spans="1:13">
      <c r="A430" s="217"/>
      <c r="B430" s="209"/>
      <c r="C430" s="224"/>
      <c r="D430" s="212"/>
      <c r="E430" s="211"/>
      <c r="F430" s="209"/>
      <c r="G430" s="209"/>
      <c r="H430" s="209"/>
      <c r="I430" s="209"/>
      <c r="J430" s="209"/>
      <c r="K430" s="209"/>
      <c r="L430" s="209"/>
      <c r="M430" s="230"/>
    </row>
    <row r="431" spans="1:13">
      <c r="A431" s="217"/>
      <c r="B431" s="209"/>
      <c r="C431" s="224"/>
      <c r="D431" s="212"/>
      <c r="E431" s="211"/>
      <c r="F431" s="209"/>
      <c r="G431" s="209"/>
      <c r="H431" s="209"/>
      <c r="I431" s="209"/>
      <c r="J431" s="209"/>
      <c r="K431" s="209"/>
      <c r="L431" s="209"/>
      <c r="M431" s="230"/>
    </row>
    <row r="432" spans="1:13">
      <c r="A432" s="217"/>
      <c r="B432" s="209"/>
      <c r="C432" s="224"/>
      <c r="D432" s="212"/>
      <c r="E432" s="211"/>
      <c r="F432" s="209"/>
      <c r="G432" s="209"/>
      <c r="H432" s="209"/>
      <c r="I432" s="209"/>
      <c r="J432" s="209"/>
      <c r="K432" s="209"/>
      <c r="L432" s="209"/>
      <c r="M432" s="230"/>
    </row>
    <row r="433" spans="1:13">
      <c r="A433" s="217"/>
      <c r="B433" s="209"/>
      <c r="C433" s="224"/>
      <c r="D433" s="212"/>
      <c r="E433" s="211"/>
      <c r="F433" s="209"/>
      <c r="G433" s="209"/>
      <c r="H433" s="209"/>
      <c r="I433" s="209"/>
      <c r="J433" s="209"/>
      <c r="K433" s="209"/>
      <c r="L433" s="209"/>
      <c r="M433" s="230"/>
    </row>
    <row r="434" spans="1:13">
      <c r="A434" s="217"/>
      <c r="B434" s="209"/>
      <c r="C434" s="224"/>
      <c r="D434" s="212"/>
      <c r="E434" s="211"/>
      <c r="F434" s="209"/>
      <c r="G434" s="209"/>
      <c r="H434" s="209"/>
      <c r="I434" s="209"/>
      <c r="J434" s="209"/>
      <c r="K434" s="209"/>
      <c r="L434" s="209"/>
      <c r="M434" s="230"/>
    </row>
    <row r="435" spans="1:13">
      <c r="A435" s="217"/>
      <c r="B435" s="209"/>
      <c r="C435" s="224"/>
      <c r="D435" s="212"/>
      <c r="E435" s="211"/>
      <c r="F435" s="209"/>
      <c r="G435" s="209"/>
      <c r="H435" s="209"/>
      <c r="I435" s="209"/>
      <c r="J435" s="209"/>
      <c r="K435" s="209"/>
      <c r="L435" s="209"/>
      <c r="M435" s="230"/>
    </row>
    <row r="436" spans="1:13">
      <c r="A436" s="217"/>
      <c r="B436" s="209"/>
      <c r="C436" s="224"/>
      <c r="D436" s="212"/>
      <c r="E436" s="211"/>
      <c r="F436" s="209"/>
      <c r="G436" s="209"/>
      <c r="H436" s="209"/>
      <c r="I436" s="209"/>
      <c r="J436" s="209"/>
      <c r="K436" s="209"/>
      <c r="L436" s="209"/>
      <c r="M436" s="230"/>
    </row>
    <row r="437" spans="1:13">
      <c r="A437" s="217"/>
      <c r="B437" s="209"/>
      <c r="C437" s="224"/>
      <c r="D437" s="212"/>
      <c r="E437" s="211"/>
      <c r="F437" s="209"/>
      <c r="G437" s="209"/>
      <c r="H437" s="209"/>
      <c r="I437" s="209"/>
      <c r="J437" s="209"/>
      <c r="K437" s="209"/>
      <c r="L437" s="209"/>
      <c r="M437" s="230"/>
    </row>
    <row r="438" spans="1:13">
      <c r="A438" s="217"/>
      <c r="B438" s="209"/>
      <c r="C438" s="224"/>
      <c r="D438" s="212"/>
      <c r="E438" s="211"/>
      <c r="F438" s="209"/>
      <c r="G438" s="209"/>
      <c r="H438" s="209"/>
      <c r="I438" s="209"/>
      <c r="J438" s="209"/>
      <c r="K438" s="209"/>
      <c r="L438" s="209"/>
      <c r="M438" s="230"/>
    </row>
    <row r="439" spans="1:13">
      <c r="A439" s="217"/>
      <c r="B439" s="209"/>
      <c r="C439" s="224"/>
      <c r="D439" s="212"/>
      <c r="E439" s="211"/>
      <c r="F439" s="209"/>
      <c r="G439" s="209"/>
      <c r="H439" s="209"/>
      <c r="I439" s="209"/>
      <c r="J439" s="209"/>
      <c r="K439" s="209"/>
      <c r="L439" s="209"/>
      <c r="M439" s="230"/>
    </row>
    <row r="440" spans="1:13">
      <c r="A440" s="217"/>
      <c r="B440" s="209"/>
      <c r="C440" s="224"/>
      <c r="D440" s="212"/>
      <c r="E440" s="211"/>
      <c r="F440" s="209"/>
      <c r="G440" s="209"/>
      <c r="H440" s="209"/>
      <c r="I440" s="209"/>
      <c r="J440" s="209"/>
      <c r="K440" s="209"/>
      <c r="L440" s="209"/>
      <c r="M440" s="230"/>
    </row>
    <row r="441" spans="1:13">
      <c r="A441" s="217"/>
      <c r="B441" s="209"/>
      <c r="C441" s="224"/>
      <c r="D441" s="212"/>
      <c r="E441" s="211"/>
      <c r="F441" s="209"/>
      <c r="G441" s="209"/>
      <c r="H441" s="209"/>
      <c r="I441" s="209"/>
      <c r="J441" s="209"/>
      <c r="K441" s="209"/>
      <c r="L441" s="209"/>
      <c r="M441" s="230"/>
    </row>
    <row r="442" spans="1:13">
      <c r="A442" s="217"/>
      <c r="B442" s="209"/>
      <c r="C442" s="224"/>
      <c r="D442" s="212"/>
      <c r="E442" s="211"/>
      <c r="F442" s="209"/>
      <c r="G442" s="209"/>
      <c r="H442" s="209"/>
      <c r="I442" s="209"/>
      <c r="J442" s="209"/>
      <c r="K442" s="209"/>
      <c r="L442" s="209"/>
      <c r="M442" s="230"/>
    </row>
    <row r="443" spans="1:13">
      <c r="A443" s="217"/>
      <c r="B443" s="209"/>
      <c r="C443" s="224"/>
      <c r="D443" s="212"/>
      <c r="E443" s="211"/>
      <c r="F443" s="209"/>
      <c r="G443" s="209"/>
      <c r="H443" s="209"/>
      <c r="I443" s="209"/>
      <c r="J443" s="209"/>
      <c r="K443" s="209"/>
      <c r="L443" s="209"/>
      <c r="M443" s="230"/>
    </row>
    <row r="444" spans="1:13">
      <c r="A444" s="217"/>
      <c r="B444" s="209"/>
      <c r="C444" s="224"/>
      <c r="D444" s="212"/>
      <c r="E444" s="211"/>
      <c r="F444" s="209"/>
      <c r="G444" s="209"/>
      <c r="H444" s="209"/>
      <c r="I444" s="209"/>
      <c r="J444" s="209"/>
      <c r="K444" s="209"/>
      <c r="L444" s="209"/>
      <c r="M444" s="230"/>
    </row>
    <row r="445" spans="1:13">
      <c r="A445" s="217"/>
      <c r="B445" s="209"/>
      <c r="C445" s="224"/>
      <c r="D445" s="212"/>
      <c r="E445" s="211"/>
      <c r="F445" s="209"/>
      <c r="G445" s="209"/>
      <c r="H445" s="209"/>
      <c r="I445" s="209"/>
      <c r="J445" s="209"/>
      <c r="K445" s="209"/>
      <c r="L445" s="209"/>
      <c r="M445" s="230"/>
    </row>
    <row r="446" spans="1:13">
      <c r="A446" s="217"/>
      <c r="B446" s="209"/>
      <c r="C446" s="224"/>
      <c r="D446" s="212"/>
      <c r="E446" s="211"/>
      <c r="F446" s="209"/>
      <c r="G446" s="209"/>
      <c r="H446" s="209"/>
      <c r="I446" s="209"/>
      <c r="J446" s="209"/>
      <c r="K446" s="209"/>
      <c r="L446" s="209"/>
      <c r="M446" s="230"/>
    </row>
    <row r="447" spans="1:13">
      <c r="A447" s="217"/>
      <c r="B447" s="209"/>
      <c r="C447" s="224"/>
      <c r="D447" s="212"/>
      <c r="E447" s="211"/>
      <c r="F447" s="209"/>
      <c r="G447" s="209"/>
      <c r="H447" s="209"/>
      <c r="I447" s="209"/>
      <c r="J447" s="209"/>
      <c r="K447" s="209"/>
      <c r="L447" s="209"/>
      <c r="M447" s="230"/>
    </row>
    <row r="448" spans="1:13">
      <c r="A448" s="217"/>
      <c r="B448" s="209"/>
      <c r="C448" s="224"/>
      <c r="D448" s="212"/>
      <c r="E448" s="211"/>
      <c r="F448" s="209"/>
      <c r="G448" s="209"/>
      <c r="H448" s="209"/>
      <c r="I448" s="209"/>
      <c r="J448" s="209"/>
      <c r="K448" s="209"/>
      <c r="L448" s="209"/>
      <c r="M448" s="230"/>
    </row>
    <row r="449" spans="1:13">
      <c r="A449" s="217"/>
      <c r="B449" s="209"/>
      <c r="C449" s="224"/>
      <c r="D449" s="212"/>
      <c r="E449" s="211"/>
      <c r="F449" s="209"/>
      <c r="G449" s="209"/>
      <c r="H449" s="209"/>
      <c r="I449" s="209"/>
      <c r="J449" s="209"/>
      <c r="K449" s="209"/>
      <c r="L449" s="209"/>
      <c r="M449" s="230"/>
    </row>
    <row r="450" spans="1:13">
      <c r="A450" s="217"/>
      <c r="B450" s="209"/>
      <c r="C450" s="224"/>
      <c r="D450" s="212"/>
      <c r="E450" s="211"/>
      <c r="F450" s="209"/>
      <c r="G450" s="209"/>
      <c r="H450" s="209"/>
      <c r="I450" s="209"/>
      <c r="J450" s="209"/>
      <c r="K450" s="209"/>
      <c r="L450" s="209"/>
      <c r="M450" s="230"/>
    </row>
    <row r="451" spans="1:13">
      <c r="A451" s="217"/>
      <c r="B451" s="209"/>
      <c r="C451" s="224"/>
      <c r="D451" s="212"/>
      <c r="E451" s="211"/>
      <c r="F451" s="209"/>
      <c r="G451" s="209"/>
      <c r="H451" s="209"/>
      <c r="I451" s="209"/>
      <c r="J451" s="209"/>
      <c r="K451" s="209"/>
      <c r="L451" s="209"/>
      <c r="M451" s="230"/>
    </row>
    <row r="452" spans="1:13">
      <c r="A452" s="217"/>
      <c r="B452" s="209"/>
      <c r="C452" s="224"/>
      <c r="D452" s="212"/>
      <c r="E452" s="211"/>
      <c r="F452" s="209"/>
      <c r="G452" s="209"/>
      <c r="H452" s="209"/>
      <c r="I452" s="209"/>
      <c r="J452" s="209"/>
      <c r="K452" s="209"/>
      <c r="L452" s="209"/>
      <c r="M452" s="230"/>
    </row>
    <row r="453" spans="1:13">
      <c r="A453" s="217"/>
      <c r="B453" s="209"/>
      <c r="C453" s="224"/>
      <c r="D453" s="212"/>
      <c r="E453" s="211"/>
      <c r="F453" s="209"/>
      <c r="G453" s="209"/>
      <c r="H453" s="209"/>
      <c r="I453" s="209"/>
      <c r="J453" s="209"/>
      <c r="K453" s="209"/>
      <c r="L453" s="209"/>
      <c r="M453" s="230"/>
    </row>
    <row r="454" spans="1:13">
      <c r="A454" s="217"/>
      <c r="B454" s="209"/>
      <c r="C454" s="224"/>
      <c r="D454" s="212"/>
      <c r="E454" s="211"/>
      <c r="F454" s="209"/>
      <c r="G454" s="209"/>
      <c r="H454" s="209"/>
      <c r="I454" s="209"/>
      <c r="J454" s="209"/>
      <c r="K454" s="209"/>
      <c r="L454" s="209"/>
      <c r="M454" s="230"/>
    </row>
    <row r="455" spans="1:13">
      <c r="A455" s="217"/>
      <c r="B455" s="209"/>
      <c r="C455" s="224"/>
      <c r="D455" s="212"/>
      <c r="E455" s="211"/>
      <c r="F455" s="209"/>
      <c r="G455" s="209"/>
      <c r="H455" s="209"/>
      <c r="I455" s="209"/>
      <c r="J455" s="209"/>
      <c r="K455" s="209"/>
      <c r="L455" s="209"/>
      <c r="M455" s="230"/>
    </row>
    <row r="456" spans="1:13">
      <c r="A456" s="217"/>
      <c r="B456" s="209"/>
      <c r="C456" s="224"/>
      <c r="D456" s="212"/>
      <c r="E456" s="211"/>
      <c r="F456" s="209"/>
      <c r="G456" s="209"/>
      <c r="H456" s="209"/>
      <c r="I456" s="209"/>
      <c r="J456" s="209"/>
      <c r="K456" s="209"/>
      <c r="L456" s="209"/>
      <c r="M456" s="230"/>
    </row>
    <row r="457" spans="1:13">
      <c r="A457" s="217"/>
      <c r="B457" s="209"/>
      <c r="C457" s="224"/>
      <c r="D457" s="212"/>
      <c r="E457" s="211"/>
      <c r="F457" s="209"/>
      <c r="G457" s="209"/>
      <c r="H457" s="209"/>
      <c r="I457" s="209"/>
      <c r="J457" s="209"/>
      <c r="K457" s="209"/>
      <c r="L457" s="209"/>
      <c r="M457" s="230"/>
    </row>
    <row r="458" spans="1:13">
      <c r="A458" s="217"/>
      <c r="B458" s="209"/>
      <c r="C458" s="224"/>
      <c r="D458" s="212"/>
      <c r="E458" s="211"/>
      <c r="F458" s="209"/>
      <c r="G458" s="209"/>
      <c r="H458" s="209"/>
      <c r="I458" s="209"/>
      <c r="J458" s="209"/>
      <c r="K458" s="209"/>
      <c r="L458" s="209"/>
      <c r="M458" s="230"/>
    </row>
    <row r="459" spans="1:13">
      <c r="A459" s="217"/>
      <c r="B459" s="209"/>
      <c r="C459" s="224"/>
      <c r="D459" s="212"/>
      <c r="E459" s="211"/>
      <c r="F459" s="209"/>
      <c r="G459" s="209"/>
      <c r="H459" s="209"/>
      <c r="I459" s="209"/>
      <c r="J459" s="209"/>
      <c r="K459" s="209"/>
      <c r="L459" s="209"/>
      <c r="M459" s="230"/>
    </row>
    <row r="460" spans="1:13">
      <c r="A460" s="217"/>
      <c r="B460" s="209"/>
      <c r="C460" s="224"/>
      <c r="D460" s="212"/>
      <c r="E460" s="211"/>
      <c r="F460" s="209"/>
      <c r="G460" s="209"/>
      <c r="H460" s="209"/>
      <c r="I460" s="209"/>
      <c r="J460" s="209"/>
      <c r="K460" s="209"/>
      <c r="L460" s="209"/>
      <c r="M460" s="230"/>
    </row>
    <row r="461" spans="1:13">
      <c r="A461" s="217"/>
      <c r="B461" s="209"/>
      <c r="C461" s="224"/>
      <c r="D461" s="212"/>
      <c r="E461" s="211"/>
      <c r="F461" s="209"/>
      <c r="G461" s="209"/>
      <c r="H461" s="209"/>
      <c r="I461" s="209"/>
      <c r="J461" s="209"/>
      <c r="K461" s="209"/>
      <c r="L461" s="209"/>
      <c r="M461" s="230"/>
    </row>
    <row r="462" spans="1:13">
      <c r="A462" s="217"/>
      <c r="B462" s="209"/>
      <c r="C462" s="224"/>
      <c r="D462" s="212"/>
      <c r="E462" s="211"/>
      <c r="F462" s="209"/>
      <c r="G462" s="209"/>
      <c r="H462" s="209"/>
      <c r="I462" s="209"/>
      <c r="J462" s="209"/>
      <c r="K462" s="209"/>
      <c r="L462" s="209"/>
      <c r="M462" s="230"/>
    </row>
    <row r="463" spans="1:13">
      <c r="A463" s="217"/>
      <c r="B463" s="209"/>
      <c r="C463" s="224"/>
      <c r="D463" s="212"/>
      <c r="E463" s="211"/>
      <c r="F463" s="209"/>
      <c r="G463" s="209"/>
      <c r="H463" s="209"/>
      <c r="I463" s="209"/>
      <c r="J463" s="209"/>
      <c r="K463" s="209"/>
      <c r="L463" s="209"/>
      <c r="M463" s="230"/>
    </row>
    <row r="464" spans="1:13">
      <c r="A464" s="217"/>
      <c r="B464" s="209"/>
      <c r="C464" s="224"/>
      <c r="D464" s="212"/>
      <c r="E464" s="211"/>
      <c r="F464" s="209"/>
      <c r="G464" s="209"/>
      <c r="H464" s="209"/>
      <c r="I464" s="209"/>
      <c r="J464" s="209"/>
      <c r="K464" s="209"/>
      <c r="L464" s="209"/>
      <c r="M464" s="230"/>
    </row>
    <row r="465" spans="1:13">
      <c r="A465" s="217"/>
      <c r="B465" s="209"/>
      <c r="C465" s="224"/>
      <c r="D465" s="212"/>
      <c r="E465" s="211"/>
      <c r="F465" s="209"/>
      <c r="G465" s="209"/>
      <c r="H465" s="209"/>
      <c r="I465" s="209"/>
      <c r="J465" s="209"/>
      <c r="K465" s="209"/>
      <c r="L465" s="209"/>
      <c r="M465" s="230"/>
    </row>
    <row r="466" spans="1:13">
      <c r="A466" s="217"/>
      <c r="B466" s="209"/>
      <c r="C466" s="224"/>
      <c r="D466" s="212"/>
      <c r="E466" s="211"/>
      <c r="F466" s="209"/>
      <c r="G466" s="209"/>
      <c r="H466" s="209"/>
      <c r="I466" s="209"/>
      <c r="J466" s="209"/>
      <c r="K466" s="209"/>
      <c r="L466" s="209"/>
      <c r="M466" s="230"/>
    </row>
    <row r="467" spans="1:13">
      <c r="A467" s="217"/>
      <c r="B467" s="209"/>
      <c r="C467" s="224"/>
      <c r="D467" s="212"/>
      <c r="E467" s="211"/>
      <c r="F467" s="209"/>
      <c r="G467" s="209"/>
      <c r="H467" s="209"/>
      <c r="I467" s="209"/>
      <c r="J467" s="209"/>
      <c r="K467" s="209"/>
      <c r="L467" s="209"/>
      <c r="M467" s="230"/>
    </row>
    <row r="468" spans="1:13">
      <c r="A468" s="217"/>
      <c r="B468" s="209"/>
      <c r="C468" s="224"/>
      <c r="D468" s="212"/>
      <c r="E468" s="211"/>
      <c r="F468" s="209"/>
      <c r="G468" s="209"/>
      <c r="H468" s="209"/>
      <c r="I468" s="209"/>
      <c r="J468" s="209"/>
      <c r="K468" s="209"/>
      <c r="L468" s="209"/>
      <c r="M468" s="230"/>
    </row>
    <row r="469" spans="1:13">
      <c r="A469" s="217"/>
      <c r="B469" s="209"/>
      <c r="C469" s="224"/>
      <c r="D469" s="212"/>
      <c r="E469" s="211"/>
      <c r="F469" s="209"/>
      <c r="G469" s="209"/>
      <c r="H469" s="209"/>
      <c r="I469" s="209"/>
      <c r="J469" s="209"/>
      <c r="K469" s="209"/>
      <c r="L469" s="209"/>
      <c r="M469" s="230"/>
    </row>
    <row r="470" spans="1:13">
      <c r="A470" s="217"/>
      <c r="B470" s="209"/>
      <c r="C470" s="224"/>
      <c r="D470" s="212"/>
      <c r="E470" s="211"/>
      <c r="F470" s="209"/>
      <c r="G470" s="209"/>
      <c r="H470" s="209"/>
      <c r="I470" s="209"/>
      <c r="J470" s="209"/>
      <c r="K470" s="209"/>
      <c r="L470" s="209"/>
      <c r="M470" s="230"/>
    </row>
    <row r="471" spans="1:13">
      <c r="A471" s="217"/>
      <c r="B471" s="209"/>
      <c r="C471" s="224"/>
      <c r="D471" s="212"/>
      <c r="E471" s="211"/>
      <c r="F471" s="209"/>
      <c r="G471" s="209"/>
      <c r="H471" s="209"/>
      <c r="I471" s="209"/>
      <c r="J471" s="209"/>
      <c r="K471" s="209"/>
      <c r="L471" s="209"/>
      <c r="M471" s="230"/>
    </row>
    <row r="472" spans="1:13">
      <c r="A472" s="217"/>
      <c r="B472" s="209"/>
      <c r="C472" s="224"/>
      <c r="D472" s="212"/>
      <c r="E472" s="211"/>
      <c r="F472" s="209"/>
      <c r="G472" s="209"/>
      <c r="H472" s="209"/>
      <c r="I472" s="209"/>
      <c r="J472" s="209"/>
      <c r="K472" s="209"/>
      <c r="L472" s="209"/>
      <c r="M472" s="230"/>
    </row>
    <row r="473" spans="1:13">
      <c r="A473" s="217"/>
      <c r="B473" s="209"/>
      <c r="C473" s="224"/>
      <c r="D473" s="212"/>
      <c r="E473" s="211"/>
      <c r="F473" s="209"/>
      <c r="G473" s="209"/>
      <c r="H473" s="209"/>
      <c r="I473" s="209"/>
      <c r="J473" s="209"/>
      <c r="K473" s="209"/>
      <c r="L473" s="209"/>
      <c r="M473" s="230"/>
    </row>
    <row r="474" spans="1:13">
      <c r="A474" s="217"/>
      <c r="B474" s="209"/>
      <c r="C474" s="224"/>
      <c r="D474" s="212"/>
      <c r="E474" s="211"/>
      <c r="F474" s="209"/>
      <c r="G474" s="209"/>
      <c r="H474" s="209"/>
      <c r="I474" s="209"/>
      <c r="J474" s="209"/>
      <c r="K474" s="209"/>
      <c r="L474" s="209"/>
      <c r="M474" s="230"/>
    </row>
    <row r="475" spans="1:13">
      <c r="A475" s="217"/>
      <c r="B475" s="209"/>
      <c r="C475" s="224"/>
      <c r="D475" s="212"/>
      <c r="E475" s="211"/>
      <c r="F475" s="209"/>
      <c r="G475" s="209"/>
      <c r="H475" s="209"/>
      <c r="I475" s="209"/>
      <c r="J475" s="209"/>
      <c r="K475" s="209"/>
      <c r="L475" s="209"/>
      <c r="M475" s="230"/>
    </row>
    <row r="476" spans="1:13">
      <c r="A476" s="217"/>
      <c r="B476" s="209"/>
      <c r="C476" s="224"/>
      <c r="D476" s="212"/>
      <c r="E476" s="211"/>
      <c r="F476" s="209"/>
      <c r="G476" s="209"/>
      <c r="H476" s="209"/>
      <c r="I476" s="209"/>
      <c r="J476" s="209"/>
      <c r="K476" s="209"/>
      <c r="L476" s="209"/>
      <c r="M476" s="230"/>
    </row>
    <row r="477" spans="1:13">
      <c r="A477" s="217"/>
      <c r="B477" s="209"/>
      <c r="C477" s="224"/>
      <c r="D477" s="212"/>
      <c r="E477" s="211"/>
      <c r="F477" s="209"/>
      <c r="G477" s="209"/>
      <c r="H477" s="209"/>
      <c r="I477" s="209"/>
      <c r="J477" s="209"/>
      <c r="K477" s="209"/>
      <c r="L477" s="209"/>
      <c r="M477" s="230"/>
    </row>
    <row r="478" spans="1:13">
      <c r="A478" s="217"/>
      <c r="B478" s="209"/>
      <c r="C478" s="224"/>
      <c r="D478" s="212"/>
      <c r="E478" s="211"/>
      <c r="F478" s="209"/>
      <c r="G478" s="209"/>
      <c r="H478" s="209"/>
      <c r="I478" s="209"/>
      <c r="J478" s="209"/>
      <c r="K478" s="209"/>
      <c r="L478" s="209"/>
      <c r="M478" s="230"/>
    </row>
    <row r="479" spans="1:13">
      <c r="A479" s="217"/>
      <c r="B479" s="209"/>
      <c r="C479" s="224"/>
      <c r="D479" s="212"/>
      <c r="E479" s="211"/>
      <c r="F479" s="209"/>
      <c r="G479" s="209"/>
      <c r="H479" s="209"/>
      <c r="I479" s="209"/>
      <c r="J479" s="209"/>
      <c r="K479" s="209"/>
      <c r="L479" s="209"/>
      <c r="M479" s="230"/>
    </row>
    <row r="480" spans="1:13">
      <c r="A480" s="217"/>
      <c r="B480" s="209"/>
      <c r="C480" s="224"/>
      <c r="D480" s="212"/>
      <c r="E480" s="211"/>
      <c r="F480" s="209"/>
      <c r="G480" s="209"/>
      <c r="H480" s="209"/>
      <c r="I480" s="209"/>
      <c r="J480" s="209"/>
      <c r="K480" s="209"/>
      <c r="L480" s="209"/>
      <c r="M480" s="230"/>
    </row>
    <row r="481" spans="1:13">
      <c r="A481" s="217"/>
      <c r="B481" s="209"/>
      <c r="C481" s="224"/>
      <c r="D481" s="212"/>
      <c r="E481" s="211"/>
      <c r="F481" s="209"/>
      <c r="G481" s="209"/>
      <c r="H481" s="209"/>
      <c r="I481" s="209"/>
      <c r="J481" s="209"/>
      <c r="K481" s="209"/>
      <c r="L481" s="209"/>
      <c r="M481" s="230"/>
    </row>
    <row r="482" spans="1:13">
      <c r="A482" s="217"/>
      <c r="B482" s="209"/>
      <c r="C482" s="224"/>
      <c r="D482" s="212"/>
      <c r="E482" s="211"/>
      <c r="F482" s="209"/>
      <c r="G482" s="209"/>
      <c r="H482" s="209"/>
      <c r="I482" s="209"/>
      <c r="J482" s="209"/>
      <c r="K482" s="209"/>
      <c r="L482" s="209"/>
      <c r="M482" s="230"/>
    </row>
    <row r="483" spans="1:13">
      <c r="A483" s="217"/>
      <c r="B483" s="209"/>
      <c r="C483" s="224"/>
      <c r="D483" s="212"/>
      <c r="E483" s="211"/>
      <c r="F483" s="209"/>
      <c r="G483" s="209"/>
      <c r="H483" s="209"/>
      <c r="I483" s="209"/>
      <c r="J483" s="209"/>
      <c r="K483" s="209"/>
      <c r="L483" s="209"/>
      <c r="M483" s="230"/>
    </row>
    <row r="484" spans="1:13">
      <c r="A484" s="217"/>
      <c r="B484" s="209"/>
      <c r="C484" s="224"/>
      <c r="D484" s="212"/>
      <c r="E484" s="211"/>
      <c r="F484" s="209"/>
      <c r="G484" s="209"/>
      <c r="H484" s="209"/>
      <c r="I484" s="209"/>
      <c r="J484" s="209"/>
      <c r="K484" s="209"/>
      <c r="L484" s="209"/>
      <c r="M484" s="230"/>
    </row>
    <row r="485" spans="1:13">
      <c r="A485" s="217"/>
      <c r="B485" s="209"/>
      <c r="C485" s="224"/>
      <c r="D485" s="212"/>
      <c r="E485" s="211"/>
      <c r="F485" s="209"/>
      <c r="G485" s="209"/>
      <c r="H485" s="209"/>
      <c r="I485" s="209"/>
      <c r="J485" s="209"/>
      <c r="K485" s="209"/>
      <c r="L485" s="209"/>
      <c r="M485" s="230"/>
    </row>
    <row r="486" spans="1:13">
      <c r="A486" s="217"/>
      <c r="B486" s="209"/>
      <c r="C486" s="224"/>
      <c r="D486" s="212"/>
      <c r="E486" s="211"/>
      <c r="F486" s="209"/>
      <c r="G486" s="209"/>
      <c r="H486" s="209"/>
      <c r="I486" s="209"/>
      <c r="J486" s="209"/>
      <c r="K486" s="209"/>
      <c r="L486" s="209"/>
      <c r="M486" s="230"/>
    </row>
    <row r="487" spans="1:13">
      <c r="A487" s="217"/>
      <c r="B487" s="209"/>
      <c r="C487" s="224"/>
      <c r="D487" s="212"/>
      <c r="E487" s="211"/>
      <c r="F487" s="209"/>
      <c r="G487" s="209"/>
      <c r="H487" s="209"/>
      <c r="I487" s="209"/>
      <c r="J487" s="209"/>
      <c r="K487" s="209"/>
      <c r="L487" s="209"/>
      <c r="M487" s="230"/>
    </row>
    <row r="488" spans="1:13">
      <c r="A488" s="217"/>
      <c r="B488" s="209"/>
      <c r="C488" s="224"/>
      <c r="D488" s="212"/>
      <c r="E488" s="211"/>
      <c r="F488" s="209"/>
      <c r="G488" s="209"/>
      <c r="H488" s="209"/>
      <c r="I488" s="209"/>
      <c r="J488" s="209"/>
      <c r="K488" s="209"/>
      <c r="L488" s="209"/>
      <c r="M488" s="230"/>
    </row>
    <row r="489" spans="1:13">
      <c r="A489" s="217"/>
      <c r="B489" s="209"/>
      <c r="C489" s="224"/>
      <c r="D489" s="212"/>
      <c r="E489" s="211"/>
      <c r="F489" s="209"/>
      <c r="G489" s="209"/>
      <c r="H489" s="209"/>
      <c r="I489" s="209"/>
      <c r="J489" s="209"/>
      <c r="K489" s="209"/>
      <c r="L489" s="209"/>
      <c r="M489" s="230"/>
    </row>
    <row r="490" spans="1:13">
      <c r="A490" s="217"/>
      <c r="B490" s="209"/>
      <c r="C490" s="224"/>
      <c r="D490" s="212"/>
      <c r="E490" s="211"/>
      <c r="F490" s="209"/>
      <c r="G490" s="209"/>
      <c r="H490" s="209"/>
      <c r="I490" s="209"/>
      <c r="J490" s="209"/>
      <c r="K490" s="209"/>
      <c r="L490" s="209"/>
      <c r="M490" s="230"/>
    </row>
    <row r="491" spans="1:13">
      <c r="A491" s="217"/>
      <c r="B491" s="209"/>
      <c r="C491" s="224"/>
      <c r="D491" s="212"/>
      <c r="E491" s="211"/>
      <c r="F491" s="209"/>
      <c r="G491" s="209"/>
      <c r="H491" s="209"/>
      <c r="I491" s="209"/>
      <c r="J491" s="209"/>
      <c r="K491" s="209"/>
      <c r="L491" s="209"/>
      <c r="M491" s="230"/>
    </row>
    <row r="492" spans="1:13">
      <c r="A492" s="217"/>
      <c r="B492" s="209"/>
      <c r="C492" s="224"/>
      <c r="D492" s="212"/>
      <c r="E492" s="211"/>
      <c r="F492" s="209"/>
      <c r="G492" s="209"/>
      <c r="H492" s="209"/>
      <c r="I492" s="209"/>
      <c r="J492" s="209"/>
      <c r="K492" s="209"/>
      <c r="L492" s="209"/>
      <c r="M492" s="230"/>
    </row>
    <row r="493" spans="1:13">
      <c r="A493" s="217"/>
      <c r="B493" s="209"/>
      <c r="C493" s="224"/>
      <c r="D493" s="212"/>
      <c r="E493" s="211"/>
      <c r="F493" s="209"/>
      <c r="G493" s="209"/>
      <c r="H493" s="209"/>
      <c r="I493" s="209"/>
      <c r="J493" s="209"/>
      <c r="K493" s="209"/>
      <c r="L493" s="209"/>
      <c r="M493" s="230"/>
    </row>
    <row r="494" spans="1:13">
      <c r="A494" s="217"/>
      <c r="B494" s="209"/>
      <c r="C494" s="224"/>
      <c r="D494" s="212"/>
      <c r="E494" s="211"/>
      <c r="F494" s="209"/>
      <c r="G494" s="209"/>
      <c r="H494" s="209"/>
      <c r="I494" s="209"/>
      <c r="J494" s="209"/>
      <c r="K494" s="209"/>
      <c r="L494" s="209"/>
      <c r="M494" s="230"/>
    </row>
    <row r="495" spans="1:13">
      <c r="A495" s="217"/>
      <c r="B495" s="209"/>
      <c r="C495" s="224"/>
      <c r="D495" s="212"/>
      <c r="E495" s="211"/>
      <c r="F495" s="209"/>
      <c r="G495" s="209"/>
      <c r="H495" s="209"/>
      <c r="I495" s="209"/>
      <c r="J495" s="209"/>
      <c r="K495" s="209"/>
      <c r="L495" s="209"/>
      <c r="M495" s="230"/>
    </row>
    <row r="496" spans="1:13">
      <c r="A496" s="217"/>
      <c r="B496" s="209"/>
      <c r="C496" s="224"/>
      <c r="D496" s="212"/>
      <c r="E496" s="211"/>
      <c r="F496" s="209"/>
      <c r="G496" s="209"/>
      <c r="H496" s="209"/>
      <c r="I496" s="209"/>
      <c r="J496" s="209"/>
      <c r="K496" s="209"/>
      <c r="L496" s="209"/>
      <c r="M496" s="230"/>
    </row>
    <row r="497" spans="1:13">
      <c r="A497" s="217"/>
      <c r="B497" s="209"/>
      <c r="C497" s="224"/>
      <c r="D497" s="212"/>
      <c r="E497" s="211"/>
      <c r="F497" s="209"/>
      <c r="G497" s="209"/>
      <c r="H497" s="209"/>
      <c r="I497" s="209"/>
      <c r="J497" s="209"/>
      <c r="K497" s="209"/>
      <c r="L497" s="209"/>
      <c r="M497" s="230"/>
    </row>
    <row r="498" spans="1:13">
      <c r="A498" s="217"/>
      <c r="B498" s="209"/>
      <c r="C498" s="224"/>
      <c r="D498" s="212"/>
      <c r="E498" s="211"/>
      <c r="F498" s="209"/>
      <c r="G498" s="209"/>
      <c r="H498" s="209"/>
      <c r="I498" s="209"/>
      <c r="J498" s="209"/>
      <c r="K498" s="209"/>
      <c r="L498" s="209"/>
      <c r="M498" s="230"/>
    </row>
    <row r="499" spans="1:13">
      <c r="A499" s="217"/>
      <c r="B499" s="209"/>
      <c r="C499" s="224"/>
      <c r="D499" s="212"/>
      <c r="E499" s="211"/>
      <c r="F499" s="209"/>
      <c r="G499" s="209"/>
      <c r="H499" s="209"/>
      <c r="I499" s="209"/>
      <c r="J499" s="209"/>
      <c r="K499" s="209"/>
      <c r="L499" s="209"/>
      <c r="M499" s="230"/>
    </row>
    <row r="500" spans="1:13" ht="14.25" thickBot="1">
      <c r="A500" s="218"/>
      <c r="B500" s="215"/>
      <c r="C500" s="225"/>
      <c r="D500" s="227"/>
      <c r="E500" s="234"/>
      <c r="F500" s="215"/>
      <c r="G500" s="215"/>
      <c r="H500" s="215"/>
      <c r="I500" s="215"/>
      <c r="J500" s="215"/>
      <c r="K500" s="215"/>
      <c r="L500" s="215"/>
      <c r="M500" s="231"/>
    </row>
    <row r="501" spans="1:13">
      <c r="A501" s="219"/>
      <c r="D501" s="219"/>
      <c r="E501" s="235"/>
    </row>
    <row r="502" spans="1:13">
      <c r="A502" s="219"/>
      <c r="D502" s="219"/>
      <c r="E502" s="235"/>
    </row>
    <row r="503" spans="1:13">
      <c r="A503" s="219"/>
      <c r="D503" s="219"/>
      <c r="E503" s="235"/>
    </row>
    <row r="504" spans="1:13">
      <c r="A504" s="219"/>
      <c r="D504" s="219"/>
      <c r="E504" s="235"/>
    </row>
    <row r="505" spans="1:13">
      <c r="A505" s="219"/>
      <c r="D505" s="219"/>
      <c r="E505" s="235"/>
    </row>
    <row r="506" spans="1:13">
      <c r="A506" s="219"/>
      <c r="D506" s="219"/>
      <c r="E506" s="235"/>
    </row>
    <row r="507" spans="1:13">
      <c r="A507" s="219"/>
      <c r="D507" s="219"/>
      <c r="E507" s="235"/>
    </row>
    <row r="508" spans="1:13">
      <c r="A508" s="219"/>
      <c r="D508" s="219"/>
      <c r="E508" s="235"/>
    </row>
    <row r="509" spans="1:13">
      <c r="A509" s="219"/>
      <c r="D509" s="219"/>
      <c r="E509" s="235"/>
    </row>
    <row r="510" spans="1:13">
      <c r="A510" s="219"/>
      <c r="D510" s="219"/>
      <c r="E510" s="235"/>
    </row>
    <row r="511" spans="1:13">
      <c r="A511" s="219"/>
      <c r="D511" s="219"/>
      <c r="E511" s="235"/>
    </row>
    <row r="512" spans="1:13">
      <c r="A512" s="219"/>
      <c r="D512" s="219"/>
      <c r="E512" s="235"/>
    </row>
    <row r="513" spans="1:5">
      <c r="A513" s="219"/>
      <c r="D513" s="219"/>
      <c r="E513" s="235"/>
    </row>
    <row r="514" spans="1:5">
      <c r="A514" s="219"/>
      <c r="D514" s="219"/>
      <c r="E514" s="235"/>
    </row>
    <row r="515" spans="1:5">
      <c r="A515" s="219"/>
      <c r="D515" s="219"/>
      <c r="E515" s="235"/>
    </row>
    <row r="516" spans="1:5">
      <c r="A516" s="219"/>
      <c r="D516" s="219"/>
      <c r="E516" s="235"/>
    </row>
    <row r="517" spans="1:5">
      <c r="A517" s="219"/>
      <c r="D517" s="219"/>
      <c r="E517" s="235"/>
    </row>
    <row r="518" spans="1:5">
      <c r="A518" s="219"/>
      <c r="D518" s="219"/>
      <c r="E518" s="235"/>
    </row>
    <row r="519" spans="1:5">
      <c r="A519" s="219"/>
      <c r="D519" s="219"/>
      <c r="E519" s="235"/>
    </row>
    <row r="520" spans="1:5">
      <c r="A520" s="219"/>
      <c r="D520" s="219"/>
      <c r="E520" s="235"/>
    </row>
    <row r="521" spans="1:5">
      <c r="A521" s="219"/>
      <c r="D521" s="219"/>
      <c r="E521" s="235"/>
    </row>
    <row r="522" spans="1:5">
      <c r="A522" s="219"/>
      <c r="D522" s="219"/>
      <c r="E522" s="235"/>
    </row>
    <row r="523" spans="1:5">
      <c r="A523" s="219"/>
      <c r="D523" s="219"/>
      <c r="E523" s="235"/>
    </row>
    <row r="524" spans="1:5">
      <c r="A524" s="219"/>
      <c r="D524" s="219"/>
      <c r="E524" s="235"/>
    </row>
    <row r="525" spans="1:5">
      <c r="A525" s="219"/>
      <c r="D525" s="219"/>
      <c r="E525" s="235"/>
    </row>
    <row r="526" spans="1:5">
      <c r="A526" s="219"/>
      <c r="D526" s="219"/>
      <c r="E526" s="235"/>
    </row>
    <row r="527" spans="1:5">
      <c r="A527" s="219"/>
      <c r="D527" s="219"/>
      <c r="E527" s="235"/>
    </row>
    <row r="528" spans="1:5">
      <c r="A528" s="219"/>
      <c r="D528" s="219"/>
      <c r="E528" s="235"/>
    </row>
    <row r="529" spans="1:5">
      <c r="A529" s="219"/>
      <c r="D529" s="219"/>
      <c r="E529" s="235"/>
    </row>
    <row r="530" spans="1:5">
      <c r="A530" s="219"/>
      <c r="D530" s="219"/>
      <c r="E530" s="235"/>
    </row>
    <row r="531" spans="1:5">
      <c r="A531" s="219"/>
      <c r="D531" s="219"/>
      <c r="E531" s="235"/>
    </row>
    <row r="532" spans="1:5">
      <c r="A532" s="219"/>
      <c r="D532" s="219"/>
      <c r="E532" s="235"/>
    </row>
    <row r="533" spans="1:5">
      <c r="A533" s="219"/>
      <c r="D533" s="219"/>
      <c r="E533" s="235"/>
    </row>
    <row r="534" spans="1:5">
      <c r="A534" s="219"/>
      <c r="D534" s="219"/>
      <c r="E534" s="235"/>
    </row>
    <row r="535" spans="1:5">
      <c r="A535" s="219"/>
      <c r="D535" s="219"/>
      <c r="E535" s="235"/>
    </row>
    <row r="536" spans="1:5">
      <c r="A536" s="219"/>
      <c r="D536" s="219"/>
      <c r="E536" s="235"/>
    </row>
    <row r="537" spans="1:5">
      <c r="A537" s="219"/>
      <c r="D537" s="219"/>
      <c r="E537" s="235"/>
    </row>
    <row r="538" spans="1:5">
      <c r="A538" s="219"/>
      <c r="D538" s="219"/>
      <c r="E538" s="235"/>
    </row>
    <row r="539" spans="1:5">
      <c r="A539" s="219"/>
      <c r="D539" s="219"/>
      <c r="E539" s="235"/>
    </row>
    <row r="540" spans="1:5">
      <c r="A540" s="219"/>
      <c r="D540" s="219"/>
      <c r="E540" s="235"/>
    </row>
    <row r="541" spans="1:5">
      <c r="A541" s="219"/>
      <c r="D541" s="219"/>
      <c r="E541" s="235"/>
    </row>
    <row r="542" spans="1:5">
      <c r="A542" s="219"/>
      <c r="D542" s="219"/>
      <c r="E542" s="235"/>
    </row>
    <row r="543" spans="1:5">
      <c r="A543" s="219"/>
      <c r="D543" s="219"/>
      <c r="E543" s="235"/>
    </row>
    <row r="544" spans="1:5">
      <c r="A544" s="219"/>
      <c r="D544" s="219"/>
      <c r="E544" s="235"/>
    </row>
    <row r="545" spans="1:5">
      <c r="A545" s="219"/>
      <c r="D545" s="219"/>
      <c r="E545" s="235"/>
    </row>
    <row r="546" spans="1:5">
      <c r="A546" s="219"/>
      <c r="D546" s="219"/>
      <c r="E546" s="235"/>
    </row>
    <row r="547" spans="1:5">
      <c r="A547" s="219"/>
      <c r="D547" s="219"/>
      <c r="E547" s="235"/>
    </row>
    <row r="548" spans="1:5">
      <c r="A548" s="219"/>
      <c r="D548" s="219"/>
      <c r="E548" s="235"/>
    </row>
    <row r="549" spans="1:5">
      <c r="A549" s="219"/>
      <c r="D549" s="219"/>
      <c r="E549" s="235"/>
    </row>
    <row r="550" spans="1:5">
      <c r="A550" s="219"/>
      <c r="D550" s="219"/>
      <c r="E550" s="235"/>
    </row>
    <row r="551" spans="1:5">
      <c r="A551" s="219"/>
      <c r="D551" s="219"/>
      <c r="E551" s="235"/>
    </row>
    <row r="552" spans="1:5">
      <c r="A552" s="219"/>
      <c r="D552" s="219"/>
      <c r="E552" s="235"/>
    </row>
    <row r="553" spans="1:5">
      <c r="A553" s="219"/>
      <c r="D553" s="219"/>
      <c r="E553" s="235"/>
    </row>
    <row r="554" spans="1:5">
      <c r="A554" s="219"/>
      <c r="D554" s="219"/>
      <c r="E554" s="235"/>
    </row>
    <row r="555" spans="1:5">
      <c r="A555" s="219"/>
      <c r="D555" s="219"/>
      <c r="E555" s="235"/>
    </row>
    <row r="556" spans="1:5">
      <c r="A556" s="219"/>
      <c r="D556" s="219"/>
      <c r="E556" s="235"/>
    </row>
    <row r="557" spans="1:5">
      <c r="A557" s="219"/>
      <c r="D557" s="219"/>
      <c r="E557" s="235"/>
    </row>
    <row r="558" spans="1:5">
      <c r="A558" s="219"/>
      <c r="D558" s="219"/>
      <c r="E558" s="235"/>
    </row>
    <row r="559" spans="1:5">
      <c r="A559" s="219"/>
      <c r="D559" s="219"/>
      <c r="E559" s="235"/>
    </row>
    <row r="560" spans="1:5">
      <c r="A560" s="219"/>
      <c r="D560" s="219"/>
      <c r="E560" s="235"/>
    </row>
    <row r="561" spans="1:5">
      <c r="A561" s="219"/>
      <c r="D561" s="219"/>
      <c r="E561" s="235"/>
    </row>
    <row r="562" spans="1:5">
      <c r="A562" s="219"/>
      <c r="D562" s="219"/>
      <c r="E562" s="235"/>
    </row>
    <row r="563" spans="1:5">
      <c r="A563" s="219"/>
      <c r="D563" s="219"/>
      <c r="E563" s="235"/>
    </row>
    <row r="564" spans="1:5">
      <c r="A564" s="219"/>
      <c r="D564" s="219"/>
      <c r="E564" s="235"/>
    </row>
    <row r="565" spans="1:5">
      <c r="A565" s="219"/>
      <c r="D565" s="219"/>
      <c r="E565" s="235"/>
    </row>
    <row r="566" spans="1:5">
      <c r="A566" s="219"/>
      <c r="D566" s="219"/>
      <c r="E566" s="235"/>
    </row>
    <row r="567" spans="1:5">
      <c r="A567" s="219"/>
      <c r="D567" s="219"/>
      <c r="E567" s="235"/>
    </row>
    <row r="568" spans="1:5">
      <c r="A568" s="219"/>
      <c r="D568" s="219"/>
      <c r="E568" s="235"/>
    </row>
    <row r="569" spans="1:5">
      <c r="A569" s="219"/>
      <c r="D569" s="219"/>
      <c r="E569" s="235"/>
    </row>
    <row r="570" spans="1:5">
      <c r="A570" s="219"/>
      <c r="D570" s="219"/>
      <c r="E570" s="235"/>
    </row>
    <row r="571" spans="1:5">
      <c r="A571" s="219"/>
      <c r="D571" s="219"/>
      <c r="E571" s="235"/>
    </row>
    <row r="572" spans="1:5">
      <c r="A572" s="219"/>
      <c r="D572" s="219"/>
      <c r="E572" s="235"/>
    </row>
    <row r="573" spans="1:5">
      <c r="A573" s="219"/>
      <c r="D573" s="219"/>
      <c r="E573" s="235"/>
    </row>
    <row r="574" spans="1:5">
      <c r="A574" s="219"/>
      <c r="D574" s="219"/>
      <c r="E574" s="235"/>
    </row>
    <row r="575" spans="1:5">
      <c r="A575" s="219"/>
      <c r="D575" s="219"/>
      <c r="E575" s="235"/>
    </row>
    <row r="576" spans="1:5">
      <c r="A576" s="219"/>
      <c r="D576" s="219"/>
      <c r="E576" s="235"/>
    </row>
    <row r="577" spans="1:5">
      <c r="A577" s="219"/>
      <c r="D577" s="219"/>
      <c r="E577" s="235"/>
    </row>
    <row r="578" spans="1:5">
      <c r="A578" s="219"/>
      <c r="D578" s="219"/>
      <c r="E578" s="235"/>
    </row>
    <row r="579" spans="1:5">
      <c r="A579" s="219"/>
      <c r="D579" s="219"/>
      <c r="E579" s="235"/>
    </row>
    <row r="580" spans="1:5">
      <c r="A580" s="219"/>
      <c r="D580" s="219"/>
      <c r="E580" s="235"/>
    </row>
    <row r="581" spans="1:5">
      <c r="A581" s="219"/>
      <c r="D581" s="219"/>
      <c r="E581" s="235"/>
    </row>
    <row r="582" spans="1:5">
      <c r="A582" s="219"/>
      <c r="D582" s="219"/>
      <c r="E582" s="235"/>
    </row>
    <row r="583" spans="1:5">
      <c r="A583" s="219"/>
      <c r="D583" s="219"/>
      <c r="E583" s="235"/>
    </row>
    <row r="584" spans="1:5">
      <c r="A584" s="219"/>
      <c r="D584" s="219"/>
      <c r="E584" s="235"/>
    </row>
    <row r="585" spans="1:5">
      <c r="A585" s="219"/>
      <c r="D585" s="219"/>
      <c r="E585" s="235"/>
    </row>
    <row r="586" spans="1:5">
      <c r="A586" s="219"/>
      <c r="D586" s="219"/>
      <c r="E586" s="235"/>
    </row>
    <row r="587" spans="1:5">
      <c r="A587" s="219"/>
      <c r="D587" s="219"/>
      <c r="E587" s="235"/>
    </row>
    <row r="588" spans="1:5">
      <c r="A588" s="219"/>
      <c r="D588" s="219"/>
      <c r="E588" s="235"/>
    </row>
    <row r="589" spans="1:5">
      <c r="A589" s="219"/>
      <c r="D589" s="219"/>
      <c r="E589" s="235"/>
    </row>
    <row r="590" spans="1:5">
      <c r="A590" s="219"/>
      <c r="D590" s="219"/>
      <c r="E590" s="235"/>
    </row>
    <row r="591" spans="1:5">
      <c r="A591" s="219"/>
      <c r="D591" s="219"/>
      <c r="E591" s="235"/>
    </row>
    <row r="592" spans="1:5">
      <c r="A592" s="219"/>
      <c r="D592" s="219"/>
      <c r="E592" s="235"/>
    </row>
    <row r="593" spans="1:5">
      <c r="A593" s="219"/>
      <c r="D593" s="219"/>
      <c r="E593" s="235"/>
    </row>
    <row r="594" spans="1:5">
      <c r="A594" s="219"/>
      <c r="D594" s="219"/>
      <c r="E594" s="235"/>
    </row>
    <row r="595" spans="1:5">
      <c r="A595" s="219"/>
      <c r="D595" s="219"/>
      <c r="E595" s="235"/>
    </row>
    <row r="596" spans="1:5">
      <c r="A596" s="219"/>
      <c r="D596" s="219"/>
      <c r="E596" s="235"/>
    </row>
    <row r="597" spans="1:5">
      <c r="A597" s="219"/>
      <c r="D597" s="219"/>
      <c r="E597" s="235"/>
    </row>
    <row r="598" spans="1:5">
      <c r="A598" s="219"/>
      <c r="D598" s="219"/>
      <c r="E598" s="235"/>
    </row>
    <row r="599" spans="1:5">
      <c r="A599" s="219"/>
      <c r="D599" s="219"/>
      <c r="E599" s="235"/>
    </row>
    <row r="600" spans="1:5">
      <c r="A600" s="219"/>
      <c r="D600" s="219"/>
      <c r="E600" s="235"/>
    </row>
    <row r="601" spans="1:5">
      <c r="A601" s="219"/>
      <c r="D601" s="219"/>
      <c r="E601" s="235"/>
    </row>
    <row r="602" spans="1:5">
      <c r="A602" s="219"/>
      <c r="D602" s="219"/>
      <c r="E602" s="235"/>
    </row>
    <row r="603" spans="1:5">
      <c r="A603" s="219"/>
      <c r="D603" s="219"/>
      <c r="E603" s="235"/>
    </row>
    <row r="604" spans="1:5">
      <c r="A604" s="219"/>
      <c r="D604" s="219"/>
      <c r="E604" s="235"/>
    </row>
    <row r="605" spans="1:5">
      <c r="A605" s="219"/>
      <c r="D605" s="219"/>
      <c r="E605" s="235"/>
    </row>
    <row r="606" spans="1:5">
      <c r="A606" s="219"/>
      <c r="D606" s="219"/>
      <c r="E606" s="235"/>
    </row>
    <row r="607" spans="1:5">
      <c r="A607" s="219"/>
      <c r="D607" s="219"/>
      <c r="E607" s="235"/>
    </row>
    <row r="608" spans="1:5">
      <c r="A608" s="219"/>
      <c r="D608" s="219"/>
      <c r="E608" s="235"/>
    </row>
    <row r="609" spans="1:5">
      <c r="A609" s="219"/>
      <c r="D609" s="219"/>
      <c r="E609" s="235"/>
    </row>
    <row r="610" spans="1:5">
      <c r="A610" s="219"/>
      <c r="D610" s="219"/>
      <c r="E610" s="235"/>
    </row>
    <row r="611" spans="1:5">
      <c r="A611" s="219"/>
      <c r="D611" s="219"/>
      <c r="E611" s="235"/>
    </row>
    <row r="612" spans="1:5">
      <c r="A612" s="219"/>
      <c r="D612" s="219"/>
      <c r="E612" s="235"/>
    </row>
    <row r="613" spans="1:5">
      <c r="A613" s="219"/>
      <c r="D613" s="219"/>
      <c r="E613" s="235"/>
    </row>
    <row r="614" spans="1:5">
      <c r="A614" s="219"/>
      <c r="D614" s="219"/>
      <c r="E614" s="235"/>
    </row>
    <row r="615" spans="1:5">
      <c r="A615" s="219"/>
      <c r="D615" s="219"/>
      <c r="E615" s="235"/>
    </row>
    <row r="616" spans="1:5">
      <c r="A616" s="219"/>
      <c r="D616" s="219"/>
      <c r="E616" s="235"/>
    </row>
    <row r="617" spans="1:5">
      <c r="A617" s="219"/>
      <c r="D617" s="219"/>
      <c r="E617" s="235"/>
    </row>
    <row r="618" spans="1:5">
      <c r="A618" s="219"/>
      <c r="D618" s="219"/>
      <c r="E618" s="235"/>
    </row>
    <row r="619" spans="1:5">
      <c r="A619" s="219"/>
      <c r="D619" s="219"/>
      <c r="E619" s="235"/>
    </row>
    <row r="620" spans="1:5">
      <c r="A620" s="219"/>
      <c r="D620" s="219"/>
      <c r="E620" s="235"/>
    </row>
    <row r="621" spans="1:5">
      <c r="A621" s="219"/>
      <c r="D621" s="219"/>
      <c r="E621" s="235"/>
    </row>
    <row r="622" spans="1:5">
      <c r="A622" s="219"/>
      <c r="D622" s="219"/>
      <c r="E622" s="235"/>
    </row>
    <row r="623" spans="1:5">
      <c r="A623" s="219"/>
      <c r="D623" s="219"/>
      <c r="E623" s="235"/>
    </row>
    <row r="624" spans="1:5">
      <c r="A624" s="219"/>
      <c r="D624" s="219"/>
      <c r="E624" s="235"/>
    </row>
    <row r="625" spans="1:5">
      <c r="A625" s="219"/>
      <c r="D625" s="219"/>
      <c r="E625" s="235"/>
    </row>
    <row r="626" spans="1:5">
      <c r="A626" s="219"/>
      <c r="D626" s="219"/>
      <c r="E626" s="235"/>
    </row>
    <row r="627" spans="1:5">
      <c r="A627" s="219"/>
      <c r="D627" s="219"/>
      <c r="E627" s="235"/>
    </row>
    <row r="628" spans="1:5">
      <c r="A628" s="219"/>
      <c r="D628" s="219"/>
      <c r="E628" s="235"/>
    </row>
    <row r="629" spans="1:5">
      <c r="A629" s="219"/>
      <c r="D629" s="219"/>
      <c r="E629" s="235"/>
    </row>
    <row r="630" spans="1:5">
      <c r="A630" s="219"/>
      <c r="D630" s="219"/>
      <c r="E630" s="235"/>
    </row>
    <row r="631" spans="1:5">
      <c r="A631" s="219"/>
      <c r="D631" s="219"/>
      <c r="E631" s="235"/>
    </row>
    <row r="632" spans="1:5">
      <c r="A632" s="219"/>
      <c r="D632" s="219"/>
      <c r="E632" s="235"/>
    </row>
    <row r="633" spans="1:5">
      <c r="A633" s="219"/>
      <c r="D633" s="219"/>
      <c r="E633" s="235"/>
    </row>
    <row r="634" spans="1:5">
      <c r="A634" s="219"/>
      <c r="D634" s="219"/>
      <c r="E634" s="235"/>
    </row>
    <row r="635" spans="1:5">
      <c r="A635" s="219"/>
      <c r="D635" s="219"/>
      <c r="E635" s="235"/>
    </row>
    <row r="636" spans="1:5">
      <c r="A636" s="219"/>
      <c r="D636" s="219"/>
      <c r="E636" s="235"/>
    </row>
    <row r="637" spans="1:5">
      <c r="A637" s="219"/>
      <c r="D637" s="219"/>
      <c r="E637" s="235"/>
    </row>
    <row r="638" spans="1:5">
      <c r="A638" s="219"/>
      <c r="D638" s="219"/>
      <c r="E638" s="235"/>
    </row>
    <row r="639" spans="1:5">
      <c r="A639" s="219"/>
      <c r="D639" s="219"/>
      <c r="E639" s="235"/>
    </row>
    <row r="640" spans="1:5">
      <c r="A640" s="219"/>
      <c r="D640" s="219"/>
      <c r="E640" s="235"/>
    </row>
    <row r="641" spans="1:5">
      <c r="A641" s="219"/>
      <c r="D641" s="219"/>
      <c r="E641" s="235"/>
    </row>
    <row r="642" spans="1:5">
      <c r="A642" s="219"/>
      <c r="D642" s="219"/>
      <c r="E642" s="235"/>
    </row>
    <row r="643" spans="1:5">
      <c r="A643" s="219"/>
      <c r="D643" s="219"/>
      <c r="E643" s="235"/>
    </row>
    <row r="644" spans="1:5">
      <c r="A644" s="219"/>
      <c r="D644" s="219"/>
      <c r="E644" s="235"/>
    </row>
    <row r="645" spans="1:5">
      <c r="A645" s="219"/>
      <c r="D645" s="219"/>
      <c r="E645" s="235"/>
    </row>
    <row r="646" spans="1:5">
      <c r="A646" s="219"/>
      <c r="D646" s="219"/>
      <c r="E646" s="235"/>
    </row>
    <row r="647" spans="1:5">
      <c r="A647" s="219"/>
      <c r="D647" s="219"/>
      <c r="E647" s="235"/>
    </row>
    <row r="648" spans="1:5">
      <c r="A648" s="219"/>
      <c r="D648" s="219"/>
      <c r="E648" s="235"/>
    </row>
    <row r="649" spans="1:5">
      <c r="A649" s="219"/>
      <c r="D649" s="219"/>
      <c r="E649" s="235"/>
    </row>
    <row r="650" spans="1:5">
      <c r="A650" s="219"/>
      <c r="D650" s="219"/>
      <c r="E650" s="235"/>
    </row>
    <row r="651" spans="1:5">
      <c r="A651" s="219"/>
      <c r="D651" s="219"/>
      <c r="E651" s="235"/>
    </row>
    <row r="652" spans="1:5">
      <c r="A652" s="219"/>
      <c r="D652" s="219"/>
      <c r="E652" s="235"/>
    </row>
    <row r="653" spans="1:5">
      <c r="A653" s="219"/>
      <c r="D653" s="219"/>
      <c r="E653" s="235"/>
    </row>
    <row r="654" spans="1:5">
      <c r="A654" s="219"/>
      <c r="D654" s="219"/>
      <c r="E654" s="235"/>
    </row>
    <row r="655" spans="1:5">
      <c r="A655" s="219"/>
      <c r="D655" s="219"/>
      <c r="E655" s="235"/>
    </row>
    <row r="656" spans="1:5">
      <c r="A656" s="219"/>
      <c r="D656" s="219"/>
      <c r="E656" s="235"/>
    </row>
    <row r="657" spans="1:5">
      <c r="A657" s="219"/>
      <c r="D657" s="219"/>
      <c r="E657" s="235"/>
    </row>
    <row r="658" spans="1:5">
      <c r="A658" s="219"/>
      <c r="D658" s="219"/>
      <c r="E658" s="235"/>
    </row>
    <row r="659" spans="1:5">
      <c r="A659" s="219"/>
      <c r="D659" s="219"/>
      <c r="E659" s="235"/>
    </row>
    <row r="660" spans="1:5">
      <c r="A660" s="219"/>
      <c r="D660" s="219"/>
      <c r="E660" s="235"/>
    </row>
    <row r="661" spans="1:5">
      <c r="A661" s="219"/>
      <c r="D661" s="219"/>
      <c r="E661" s="235"/>
    </row>
    <row r="662" spans="1:5">
      <c r="A662" s="219"/>
      <c r="D662" s="219"/>
      <c r="E662" s="235"/>
    </row>
    <row r="663" spans="1:5">
      <c r="A663" s="219"/>
      <c r="D663" s="219"/>
      <c r="E663" s="235"/>
    </row>
    <row r="664" spans="1:5">
      <c r="A664" s="219"/>
      <c r="D664" s="219"/>
      <c r="E664" s="235"/>
    </row>
    <row r="665" spans="1:5">
      <c r="A665" s="219"/>
      <c r="D665" s="219"/>
      <c r="E665" s="235"/>
    </row>
    <row r="666" spans="1:5">
      <c r="A666" s="219"/>
      <c r="D666" s="219"/>
      <c r="E666" s="235"/>
    </row>
    <row r="667" spans="1:5">
      <c r="A667" s="219"/>
      <c r="D667" s="219"/>
      <c r="E667" s="235"/>
    </row>
    <row r="668" spans="1:5">
      <c r="A668" s="219"/>
      <c r="D668" s="219"/>
      <c r="E668" s="235"/>
    </row>
    <row r="669" spans="1:5">
      <c r="A669" s="219"/>
      <c r="D669" s="219"/>
      <c r="E669" s="235"/>
    </row>
    <row r="670" spans="1:5">
      <c r="A670" s="219"/>
      <c r="D670" s="219"/>
      <c r="E670" s="235"/>
    </row>
    <row r="671" spans="1:5">
      <c r="A671" s="219"/>
      <c r="D671" s="219"/>
      <c r="E671" s="235"/>
    </row>
    <row r="672" spans="1:5">
      <c r="A672" s="219"/>
      <c r="D672" s="219"/>
      <c r="E672" s="235"/>
    </row>
    <row r="673" spans="1:5">
      <c r="A673" s="219"/>
      <c r="D673" s="219"/>
      <c r="E673" s="235"/>
    </row>
    <row r="674" spans="1:5">
      <c r="A674" s="219"/>
      <c r="D674" s="219"/>
      <c r="E674" s="235"/>
    </row>
    <row r="675" spans="1:5">
      <c r="A675" s="219"/>
      <c r="D675" s="219"/>
      <c r="E675" s="235"/>
    </row>
    <row r="676" spans="1:5">
      <c r="A676" s="219"/>
      <c r="D676" s="219"/>
      <c r="E676" s="235"/>
    </row>
    <row r="677" spans="1:5">
      <c r="A677" s="219"/>
      <c r="D677" s="219"/>
      <c r="E677" s="235"/>
    </row>
    <row r="678" spans="1:5">
      <c r="A678" s="219"/>
      <c r="D678" s="219"/>
      <c r="E678" s="235"/>
    </row>
    <row r="679" spans="1:5">
      <c r="A679" s="219"/>
      <c r="D679" s="219"/>
      <c r="E679" s="235"/>
    </row>
    <row r="680" spans="1:5">
      <c r="A680" s="219"/>
      <c r="D680" s="219"/>
      <c r="E680" s="235"/>
    </row>
    <row r="681" spans="1:5">
      <c r="A681" s="219"/>
      <c r="D681" s="219"/>
      <c r="E681" s="235"/>
    </row>
    <row r="682" spans="1:5">
      <c r="A682" s="219"/>
      <c r="D682" s="219"/>
      <c r="E682" s="235"/>
    </row>
    <row r="683" spans="1:5">
      <c r="A683" s="219"/>
      <c r="D683" s="219"/>
      <c r="E683" s="235"/>
    </row>
    <row r="684" spans="1:5">
      <c r="A684" s="219"/>
      <c r="D684" s="219"/>
      <c r="E684" s="235"/>
    </row>
    <row r="685" spans="1:5">
      <c r="A685" s="219"/>
      <c r="D685" s="219"/>
      <c r="E685" s="235"/>
    </row>
    <row r="686" spans="1:5">
      <c r="A686" s="219"/>
      <c r="D686" s="219"/>
      <c r="E686" s="235"/>
    </row>
    <row r="687" spans="1:5">
      <c r="A687" s="219"/>
      <c r="D687" s="219"/>
      <c r="E687" s="235"/>
    </row>
    <row r="688" spans="1:5">
      <c r="A688" s="219"/>
      <c r="D688" s="219"/>
      <c r="E688" s="235"/>
    </row>
    <row r="689" spans="1:5">
      <c r="A689" s="219"/>
      <c r="D689" s="219"/>
      <c r="E689" s="235"/>
    </row>
    <row r="690" spans="1:5">
      <c r="A690" s="219"/>
      <c r="D690" s="219"/>
      <c r="E690" s="235"/>
    </row>
    <row r="691" spans="1:5">
      <c r="A691" s="219"/>
      <c r="D691" s="219"/>
      <c r="E691" s="235"/>
    </row>
    <row r="692" spans="1:5">
      <c r="A692" s="219"/>
      <c r="D692" s="219"/>
      <c r="E692" s="235"/>
    </row>
    <row r="693" spans="1:5">
      <c r="A693" s="219"/>
      <c r="D693" s="219"/>
      <c r="E693" s="235"/>
    </row>
    <row r="694" spans="1:5">
      <c r="A694" s="219"/>
      <c r="D694" s="219"/>
      <c r="E694" s="235"/>
    </row>
    <row r="695" spans="1:5">
      <c r="A695" s="219"/>
      <c r="D695" s="219"/>
      <c r="E695" s="235"/>
    </row>
    <row r="696" spans="1:5">
      <c r="A696" s="219"/>
      <c r="D696" s="219"/>
      <c r="E696" s="235"/>
    </row>
    <row r="697" spans="1:5">
      <c r="A697" s="219"/>
      <c r="D697" s="219"/>
      <c r="E697" s="235"/>
    </row>
    <row r="698" spans="1:5">
      <c r="A698" s="219"/>
      <c r="D698" s="219"/>
      <c r="E698" s="235"/>
    </row>
    <row r="699" spans="1:5">
      <c r="A699" s="219"/>
      <c r="D699" s="219"/>
      <c r="E699" s="235"/>
    </row>
    <row r="700" spans="1:5">
      <c r="A700" s="219"/>
      <c r="D700" s="219"/>
      <c r="E700" s="235"/>
    </row>
    <row r="701" spans="1:5">
      <c r="A701" s="219"/>
      <c r="D701" s="219"/>
      <c r="E701" s="235"/>
    </row>
    <row r="702" spans="1:5">
      <c r="A702" s="219"/>
      <c r="D702" s="219"/>
      <c r="E702" s="235"/>
    </row>
    <row r="703" spans="1:5">
      <c r="A703" s="219"/>
      <c r="D703" s="219"/>
      <c r="E703" s="235"/>
    </row>
    <row r="704" spans="1:5">
      <c r="A704" s="219"/>
      <c r="D704" s="219"/>
      <c r="E704" s="235"/>
    </row>
    <row r="705" spans="1:5">
      <c r="A705" s="219"/>
      <c r="D705" s="219"/>
      <c r="E705" s="235"/>
    </row>
    <row r="706" spans="1:5">
      <c r="A706" s="219"/>
      <c r="D706" s="219"/>
      <c r="E706" s="235"/>
    </row>
    <row r="707" spans="1:5">
      <c r="A707" s="219"/>
      <c r="D707" s="219"/>
      <c r="E707" s="235"/>
    </row>
    <row r="708" spans="1:5">
      <c r="A708" s="219"/>
      <c r="D708" s="219"/>
      <c r="E708" s="235"/>
    </row>
    <row r="709" spans="1:5">
      <c r="A709" s="219"/>
      <c r="D709" s="219"/>
      <c r="E709" s="235"/>
    </row>
    <row r="710" spans="1:5">
      <c r="A710" s="219"/>
      <c r="D710" s="219"/>
      <c r="E710" s="235"/>
    </row>
    <row r="711" spans="1:5">
      <c r="A711" s="219"/>
      <c r="D711" s="219"/>
      <c r="E711" s="235"/>
    </row>
    <row r="712" spans="1:5">
      <c r="A712" s="219"/>
      <c r="D712" s="219"/>
      <c r="E712" s="235"/>
    </row>
    <row r="713" spans="1:5">
      <c r="A713" s="219"/>
      <c r="D713" s="219"/>
      <c r="E713" s="235"/>
    </row>
    <row r="714" spans="1:5">
      <c r="A714" s="219"/>
      <c r="D714" s="219"/>
      <c r="E714" s="235"/>
    </row>
    <row r="715" spans="1:5">
      <c r="A715" s="219"/>
      <c r="D715" s="219"/>
      <c r="E715" s="235"/>
    </row>
    <row r="716" spans="1:5">
      <c r="A716" s="219"/>
      <c r="D716" s="219"/>
      <c r="E716" s="235"/>
    </row>
    <row r="717" spans="1:5">
      <c r="A717" s="219"/>
      <c r="D717" s="219"/>
      <c r="E717" s="235"/>
    </row>
    <row r="718" spans="1:5">
      <c r="A718" s="219"/>
      <c r="D718" s="219"/>
      <c r="E718" s="235"/>
    </row>
    <row r="719" spans="1:5">
      <c r="A719" s="219"/>
      <c r="D719" s="219"/>
      <c r="E719" s="235"/>
    </row>
    <row r="720" spans="1:5">
      <c r="A720" s="219"/>
      <c r="D720" s="219"/>
      <c r="E720" s="235"/>
    </row>
    <row r="721" spans="1:5">
      <c r="A721" s="219"/>
      <c r="D721" s="219"/>
      <c r="E721" s="235"/>
    </row>
    <row r="722" spans="1:5">
      <c r="A722" s="219"/>
      <c r="D722" s="219"/>
      <c r="E722" s="235"/>
    </row>
    <row r="723" spans="1:5">
      <c r="A723" s="219"/>
      <c r="D723" s="219"/>
      <c r="E723" s="235"/>
    </row>
    <row r="724" spans="1:5">
      <c r="A724" s="219"/>
      <c r="D724" s="219"/>
      <c r="E724" s="235"/>
    </row>
    <row r="725" spans="1:5">
      <c r="A725" s="219"/>
      <c r="D725" s="219"/>
      <c r="E725" s="235"/>
    </row>
    <row r="726" spans="1:5">
      <c r="A726" s="219"/>
      <c r="D726" s="219"/>
      <c r="E726" s="235"/>
    </row>
    <row r="727" spans="1:5">
      <c r="A727" s="219"/>
      <c r="D727" s="219"/>
      <c r="E727" s="235"/>
    </row>
    <row r="728" spans="1:5">
      <c r="A728" s="219"/>
      <c r="D728" s="219"/>
      <c r="E728" s="235"/>
    </row>
    <row r="729" spans="1:5">
      <c r="A729" s="219"/>
      <c r="D729" s="219"/>
      <c r="E729" s="235"/>
    </row>
    <row r="730" spans="1:5">
      <c r="A730" s="219"/>
      <c r="D730" s="219"/>
      <c r="E730" s="235"/>
    </row>
    <row r="731" spans="1:5">
      <c r="A731" s="219"/>
      <c r="D731" s="219"/>
      <c r="E731" s="235"/>
    </row>
    <row r="732" spans="1:5">
      <c r="A732" s="219"/>
      <c r="D732" s="219"/>
      <c r="E732" s="235"/>
    </row>
    <row r="733" spans="1:5">
      <c r="A733" s="219"/>
      <c r="D733" s="219"/>
      <c r="E733" s="235"/>
    </row>
    <row r="734" spans="1:5">
      <c r="A734" s="219"/>
      <c r="D734" s="219"/>
      <c r="E734" s="235"/>
    </row>
    <row r="735" spans="1:5">
      <c r="A735" s="219"/>
      <c r="D735" s="219"/>
      <c r="E735" s="235"/>
    </row>
    <row r="736" spans="1:5">
      <c r="A736" s="219"/>
      <c r="D736" s="219"/>
      <c r="E736" s="235"/>
    </row>
    <row r="737" spans="1:5">
      <c r="A737" s="219"/>
      <c r="D737" s="219"/>
      <c r="E737" s="235"/>
    </row>
    <row r="738" spans="1:5">
      <c r="A738" s="219"/>
      <c r="D738" s="219"/>
      <c r="E738" s="235"/>
    </row>
    <row r="739" spans="1:5">
      <c r="A739" s="219"/>
      <c r="D739" s="219"/>
      <c r="E739" s="235"/>
    </row>
    <row r="740" spans="1:5">
      <c r="A740" s="219"/>
      <c r="D740" s="219"/>
      <c r="E740" s="235"/>
    </row>
    <row r="741" spans="1:5">
      <c r="A741" s="219"/>
      <c r="D741" s="219"/>
      <c r="E741" s="235"/>
    </row>
    <row r="742" spans="1:5">
      <c r="A742" s="219"/>
      <c r="D742" s="219"/>
      <c r="E742" s="235"/>
    </row>
    <row r="743" spans="1:5">
      <c r="A743" s="219"/>
      <c r="D743" s="219"/>
      <c r="E743" s="235"/>
    </row>
    <row r="744" spans="1:5">
      <c r="A744" s="219"/>
      <c r="D744" s="219"/>
      <c r="E744" s="235"/>
    </row>
    <row r="745" spans="1:5">
      <c r="A745" s="219"/>
      <c r="D745" s="219"/>
      <c r="E745" s="235"/>
    </row>
    <row r="746" spans="1:5">
      <c r="A746" s="219"/>
      <c r="D746" s="219"/>
      <c r="E746" s="235"/>
    </row>
    <row r="747" spans="1:5">
      <c r="A747" s="219"/>
      <c r="D747" s="219"/>
      <c r="E747" s="235"/>
    </row>
    <row r="748" spans="1:5">
      <c r="A748" s="219"/>
      <c r="D748" s="219"/>
      <c r="E748" s="235"/>
    </row>
    <row r="749" spans="1:5">
      <c r="A749" s="219"/>
      <c r="D749" s="219"/>
      <c r="E749" s="235"/>
    </row>
    <row r="750" spans="1:5">
      <c r="A750" s="219"/>
      <c r="D750" s="219"/>
      <c r="E750" s="235"/>
    </row>
    <row r="751" spans="1:5">
      <c r="A751" s="219"/>
      <c r="D751" s="219"/>
      <c r="E751" s="235"/>
    </row>
    <row r="752" spans="1:5">
      <c r="A752" s="219"/>
      <c r="D752" s="219"/>
      <c r="E752" s="235"/>
    </row>
    <row r="753" spans="1:5">
      <c r="A753" s="219"/>
      <c r="D753" s="219"/>
      <c r="E753" s="235"/>
    </row>
    <row r="754" spans="1:5">
      <c r="A754" s="219"/>
      <c r="D754" s="219"/>
      <c r="E754" s="235"/>
    </row>
    <row r="755" spans="1:5">
      <c r="A755" s="219"/>
      <c r="D755" s="219"/>
      <c r="E755" s="235"/>
    </row>
    <row r="756" spans="1:5">
      <c r="A756" s="219"/>
      <c r="D756" s="219"/>
      <c r="E756" s="235"/>
    </row>
    <row r="757" spans="1:5">
      <c r="A757" s="219"/>
      <c r="D757" s="219"/>
      <c r="E757" s="235"/>
    </row>
    <row r="758" spans="1:5">
      <c r="A758" s="219"/>
      <c r="D758" s="219"/>
      <c r="E758" s="235"/>
    </row>
    <row r="759" spans="1:5">
      <c r="A759" s="219"/>
      <c r="D759" s="219"/>
      <c r="E759" s="235"/>
    </row>
    <row r="760" spans="1:5">
      <c r="A760" s="219"/>
      <c r="D760" s="219"/>
      <c r="E760" s="235"/>
    </row>
    <row r="761" spans="1:5">
      <c r="A761" s="219"/>
      <c r="D761" s="219"/>
      <c r="E761" s="235"/>
    </row>
    <row r="762" spans="1:5">
      <c r="A762" s="219"/>
      <c r="D762" s="219"/>
      <c r="E762" s="235"/>
    </row>
    <row r="763" spans="1:5">
      <c r="A763" s="219"/>
      <c r="D763" s="219"/>
      <c r="E763" s="235"/>
    </row>
    <row r="764" spans="1:5">
      <c r="A764" s="219"/>
      <c r="D764" s="219"/>
      <c r="E764" s="235"/>
    </row>
    <row r="765" spans="1:5">
      <c r="A765" s="219"/>
      <c r="D765" s="219"/>
      <c r="E765" s="235"/>
    </row>
    <row r="766" spans="1:5">
      <c r="A766" s="219"/>
      <c r="D766" s="219"/>
      <c r="E766" s="235"/>
    </row>
    <row r="767" spans="1:5">
      <c r="A767" s="219"/>
      <c r="D767" s="219"/>
      <c r="E767" s="235"/>
    </row>
    <row r="768" spans="1:5">
      <c r="A768" s="219"/>
      <c r="D768" s="219"/>
      <c r="E768" s="235"/>
    </row>
    <row r="769" spans="1:5">
      <c r="A769" s="219"/>
      <c r="D769" s="219"/>
      <c r="E769" s="235"/>
    </row>
    <row r="770" spans="1:5">
      <c r="A770" s="219"/>
      <c r="D770" s="219"/>
      <c r="E770" s="235"/>
    </row>
    <row r="771" spans="1:5">
      <c r="A771" s="219"/>
      <c r="D771" s="219"/>
      <c r="E771" s="235"/>
    </row>
    <row r="772" spans="1:5">
      <c r="A772" s="219"/>
      <c r="D772" s="219"/>
      <c r="E772" s="235"/>
    </row>
    <row r="773" spans="1:5">
      <c r="A773" s="219"/>
      <c r="D773" s="219"/>
      <c r="E773" s="235"/>
    </row>
    <row r="774" spans="1:5">
      <c r="A774" s="219"/>
      <c r="D774" s="219"/>
      <c r="E774" s="235"/>
    </row>
    <row r="775" spans="1:5">
      <c r="A775" s="219"/>
      <c r="D775" s="219"/>
      <c r="E775" s="235"/>
    </row>
    <row r="776" spans="1:5">
      <c r="A776" s="219"/>
      <c r="D776" s="219"/>
      <c r="E776" s="235"/>
    </row>
    <row r="777" spans="1:5">
      <c r="A777" s="219"/>
      <c r="D777" s="219"/>
      <c r="E777" s="235"/>
    </row>
    <row r="778" spans="1:5">
      <c r="A778" s="219"/>
      <c r="D778" s="219"/>
      <c r="E778" s="235"/>
    </row>
    <row r="779" spans="1:5">
      <c r="A779" s="219"/>
      <c r="D779" s="219"/>
      <c r="E779" s="235"/>
    </row>
    <row r="780" spans="1:5">
      <c r="A780" s="219"/>
      <c r="D780" s="219"/>
      <c r="E780" s="235"/>
    </row>
    <row r="781" spans="1:5">
      <c r="A781" s="219"/>
      <c r="D781" s="219"/>
      <c r="E781" s="235"/>
    </row>
    <row r="782" spans="1:5">
      <c r="A782" s="219"/>
      <c r="D782" s="219"/>
      <c r="E782" s="235"/>
    </row>
    <row r="783" spans="1:5">
      <c r="A783" s="219"/>
      <c r="D783" s="219"/>
      <c r="E783" s="235"/>
    </row>
    <row r="784" spans="1:5">
      <c r="A784" s="219"/>
      <c r="D784" s="219"/>
      <c r="E784" s="235"/>
    </row>
    <row r="785" spans="1:5">
      <c r="A785" s="219"/>
      <c r="D785" s="219"/>
      <c r="E785" s="235"/>
    </row>
    <row r="786" spans="1:5">
      <c r="A786" s="219"/>
      <c r="D786" s="219"/>
      <c r="E786" s="235"/>
    </row>
    <row r="787" spans="1:5">
      <c r="A787" s="219"/>
      <c r="D787" s="219"/>
      <c r="E787" s="235"/>
    </row>
    <row r="788" spans="1:5">
      <c r="A788" s="219"/>
      <c r="D788" s="219"/>
      <c r="E788" s="235"/>
    </row>
    <row r="789" spans="1:5">
      <c r="A789" s="219"/>
      <c r="D789" s="219"/>
      <c r="E789" s="235"/>
    </row>
    <row r="790" spans="1:5">
      <c r="A790" s="219"/>
      <c r="D790" s="219"/>
      <c r="E790" s="235"/>
    </row>
    <row r="791" spans="1:5">
      <c r="A791" s="219"/>
      <c r="D791" s="219"/>
      <c r="E791" s="235"/>
    </row>
    <row r="792" spans="1:5">
      <c r="A792" s="219"/>
      <c r="D792" s="219"/>
      <c r="E792" s="235"/>
    </row>
    <row r="793" spans="1:5">
      <c r="A793" s="219"/>
      <c r="D793" s="219"/>
      <c r="E793" s="235"/>
    </row>
    <row r="794" spans="1:5">
      <c r="A794" s="219"/>
      <c r="D794" s="219"/>
      <c r="E794" s="235"/>
    </row>
    <row r="795" spans="1:5">
      <c r="A795" s="219"/>
      <c r="D795" s="219"/>
      <c r="E795" s="235"/>
    </row>
    <row r="796" spans="1:5">
      <c r="A796" s="219"/>
      <c r="D796" s="219"/>
      <c r="E796" s="235"/>
    </row>
    <row r="797" spans="1:5">
      <c r="A797" s="219"/>
      <c r="D797" s="219"/>
      <c r="E797" s="235"/>
    </row>
    <row r="798" spans="1:5">
      <c r="A798" s="219"/>
      <c r="D798" s="219"/>
      <c r="E798" s="235"/>
    </row>
    <row r="799" spans="1:5">
      <c r="A799" s="219"/>
      <c r="D799" s="219"/>
      <c r="E799" s="235"/>
    </row>
    <row r="800" spans="1:5">
      <c r="A800" s="219"/>
      <c r="D800" s="219"/>
      <c r="E800" s="235"/>
    </row>
    <row r="801" spans="1:5">
      <c r="A801" s="219"/>
      <c r="D801" s="219"/>
      <c r="E801" s="235"/>
    </row>
    <row r="802" spans="1:5">
      <c r="A802" s="219"/>
      <c r="D802" s="219"/>
      <c r="E802" s="235"/>
    </row>
    <row r="803" spans="1:5">
      <c r="A803" s="219"/>
      <c r="D803" s="219"/>
      <c r="E803" s="235"/>
    </row>
    <row r="804" spans="1:5">
      <c r="A804" s="219"/>
      <c r="D804" s="219"/>
      <c r="E804" s="235"/>
    </row>
    <row r="805" spans="1:5">
      <c r="A805" s="219"/>
      <c r="D805" s="219"/>
      <c r="E805" s="235"/>
    </row>
    <row r="806" spans="1:5">
      <c r="A806" s="219"/>
      <c r="D806" s="219"/>
      <c r="E806" s="235"/>
    </row>
    <row r="807" spans="1:5">
      <c r="A807" s="219"/>
      <c r="D807" s="219"/>
      <c r="E807" s="235"/>
    </row>
    <row r="808" spans="1:5">
      <c r="A808" s="219"/>
      <c r="D808" s="219"/>
      <c r="E808" s="235"/>
    </row>
    <row r="809" spans="1:5">
      <c r="A809" s="219"/>
      <c r="D809" s="219"/>
      <c r="E809" s="235"/>
    </row>
    <row r="810" spans="1:5">
      <c r="A810" s="219"/>
      <c r="D810" s="219"/>
      <c r="E810" s="235"/>
    </row>
    <row r="811" spans="1:5">
      <c r="A811" s="219"/>
      <c r="D811" s="219"/>
      <c r="E811" s="235"/>
    </row>
    <row r="812" spans="1:5">
      <c r="A812" s="219"/>
      <c r="D812" s="219"/>
      <c r="E812" s="235"/>
    </row>
    <row r="813" spans="1:5">
      <c r="A813" s="219"/>
      <c r="D813" s="219"/>
      <c r="E813" s="235"/>
    </row>
    <row r="814" spans="1:5">
      <c r="A814" s="219"/>
      <c r="D814" s="219"/>
      <c r="E814" s="235"/>
    </row>
    <row r="815" spans="1:5">
      <c r="A815" s="219"/>
      <c r="D815" s="219"/>
      <c r="E815" s="235"/>
    </row>
    <row r="816" spans="1:5">
      <c r="A816" s="219"/>
      <c r="D816" s="219"/>
      <c r="E816" s="235"/>
    </row>
    <row r="817" spans="1:5">
      <c r="A817" s="219"/>
      <c r="D817" s="219"/>
      <c r="E817" s="236"/>
    </row>
    <row r="818" spans="1:5">
      <c r="A818" s="219"/>
      <c r="D818" s="219"/>
      <c r="E818" s="236"/>
    </row>
    <row r="819" spans="1:5">
      <c r="A819" s="219"/>
      <c r="D819" s="219"/>
      <c r="E819" s="236"/>
    </row>
    <row r="820" spans="1:5">
      <c r="A820" s="219"/>
      <c r="D820" s="219"/>
      <c r="E820" s="236"/>
    </row>
    <row r="821" spans="1:5">
      <c r="A821" s="219"/>
      <c r="D821" s="219"/>
      <c r="E821" s="236"/>
    </row>
    <row r="822" spans="1:5">
      <c r="A822" s="219"/>
      <c r="D822" s="219"/>
      <c r="E822" s="236"/>
    </row>
    <row r="823" spans="1:5">
      <c r="A823" s="219"/>
      <c r="D823" s="219"/>
      <c r="E823" s="236"/>
    </row>
    <row r="824" spans="1:5">
      <c r="A824" s="219"/>
      <c r="D824" s="219"/>
      <c r="E824" s="236"/>
    </row>
    <row r="825" spans="1:5">
      <c r="A825" s="219"/>
      <c r="D825" s="219"/>
      <c r="E825" s="236"/>
    </row>
    <row r="826" spans="1:5">
      <c r="A826" s="219"/>
      <c r="D826" s="219"/>
      <c r="E826" s="236"/>
    </row>
    <row r="827" spans="1:5">
      <c r="A827" s="219"/>
      <c r="D827" s="219"/>
      <c r="E827" s="236"/>
    </row>
    <row r="828" spans="1:5">
      <c r="A828" s="219"/>
      <c r="D828" s="219"/>
      <c r="E828" s="236"/>
    </row>
    <row r="829" spans="1:5">
      <c r="A829" s="219"/>
      <c r="D829" s="219"/>
      <c r="E829" s="236"/>
    </row>
    <row r="830" spans="1:5">
      <c r="A830" s="219"/>
      <c r="D830" s="219"/>
      <c r="E830" s="236"/>
    </row>
    <row r="831" spans="1:5">
      <c r="A831" s="219"/>
      <c r="D831" s="219"/>
      <c r="E831" s="236"/>
    </row>
    <row r="832" spans="1:5">
      <c r="A832" s="219"/>
      <c r="D832" s="219"/>
      <c r="E832" s="236"/>
    </row>
    <row r="833" spans="1:5">
      <c r="A833" s="219"/>
      <c r="D833" s="219"/>
      <c r="E833" s="236"/>
    </row>
    <row r="834" spans="1:5">
      <c r="A834" s="219"/>
      <c r="D834" s="219"/>
      <c r="E834" s="236"/>
    </row>
    <row r="835" spans="1:5">
      <c r="A835" s="219"/>
      <c r="D835" s="219"/>
      <c r="E835" s="236"/>
    </row>
    <row r="836" spans="1:5">
      <c r="A836" s="219"/>
      <c r="D836" s="219"/>
      <c r="E836" s="236"/>
    </row>
    <row r="837" spans="1:5">
      <c r="A837" s="219"/>
      <c r="D837" s="219"/>
      <c r="E837" s="236"/>
    </row>
    <row r="838" spans="1:5">
      <c r="A838" s="219"/>
      <c r="D838" s="219"/>
      <c r="E838" s="236"/>
    </row>
    <row r="839" spans="1:5">
      <c r="A839" s="219"/>
      <c r="D839" s="219"/>
      <c r="E839" s="236"/>
    </row>
    <row r="840" spans="1:5">
      <c r="A840" s="219"/>
      <c r="D840" s="219"/>
      <c r="E840" s="236"/>
    </row>
    <row r="841" spans="1:5">
      <c r="A841" s="219"/>
      <c r="D841" s="219"/>
      <c r="E841" s="236"/>
    </row>
    <row r="842" spans="1:5">
      <c r="A842" s="219"/>
      <c r="D842" s="219"/>
      <c r="E842" s="236"/>
    </row>
    <row r="843" spans="1:5">
      <c r="A843" s="219"/>
      <c r="D843" s="219"/>
      <c r="E843" s="236"/>
    </row>
    <row r="844" spans="1:5">
      <c r="A844" s="219"/>
      <c r="D844" s="219"/>
      <c r="E844" s="236"/>
    </row>
    <row r="845" spans="1:5">
      <c r="A845" s="219"/>
      <c r="D845" s="219"/>
      <c r="E845" s="236"/>
    </row>
    <row r="846" spans="1:5">
      <c r="A846" s="219"/>
      <c r="D846" s="219"/>
      <c r="E846" s="236"/>
    </row>
    <row r="847" spans="1:5">
      <c r="A847" s="219"/>
      <c r="D847" s="219"/>
      <c r="E847" s="236"/>
    </row>
    <row r="848" spans="1:5">
      <c r="A848" s="219"/>
      <c r="D848" s="219"/>
      <c r="E848" s="236"/>
    </row>
    <row r="849" spans="1:5">
      <c r="A849" s="219"/>
      <c r="D849" s="219"/>
      <c r="E849" s="236"/>
    </row>
    <row r="850" spans="1:5">
      <c r="A850" s="219"/>
      <c r="D850" s="219"/>
      <c r="E850" s="236"/>
    </row>
    <row r="851" spans="1:5">
      <c r="A851" s="219"/>
      <c r="D851" s="219"/>
      <c r="E851" s="236"/>
    </row>
    <row r="852" spans="1:5">
      <c r="A852" s="219"/>
      <c r="D852" s="219"/>
      <c r="E852" s="236"/>
    </row>
    <row r="853" spans="1:5">
      <c r="A853" s="219"/>
      <c r="D853" s="219"/>
      <c r="E853" s="236"/>
    </row>
    <row r="854" spans="1:5">
      <c r="A854" s="219"/>
      <c r="D854" s="219"/>
      <c r="E854" s="236"/>
    </row>
    <row r="855" spans="1:5">
      <c r="A855" s="219"/>
      <c r="D855" s="219"/>
      <c r="E855" s="236"/>
    </row>
    <row r="856" spans="1:5">
      <c r="A856" s="219"/>
      <c r="D856" s="219"/>
      <c r="E856" s="236"/>
    </row>
    <row r="857" spans="1:5">
      <c r="A857" s="219"/>
      <c r="D857" s="219"/>
      <c r="E857" s="236"/>
    </row>
    <row r="858" spans="1:5">
      <c r="A858" s="219"/>
      <c r="D858" s="219"/>
      <c r="E858" s="236"/>
    </row>
    <row r="859" spans="1:5">
      <c r="A859" s="219"/>
      <c r="D859" s="219"/>
      <c r="E859" s="236"/>
    </row>
    <row r="860" spans="1:5">
      <c r="A860" s="219"/>
      <c r="D860" s="219"/>
      <c r="E860" s="236"/>
    </row>
    <row r="861" spans="1:5">
      <c r="A861" s="219"/>
      <c r="D861" s="219"/>
      <c r="E861" s="236"/>
    </row>
    <row r="862" spans="1:5">
      <c r="A862" s="219"/>
      <c r="D862" s="219"/>
      <c r="E862" s="236"/>
    </row>
    <row r="863" spans="1:5">
      <c r="A863" s="219"/>
      <c r="D863" s="219"/>
      <c r="E863" s="236"/>
    </row>
    <row r="864" spans="1:5">
      <c r="A864" s="219"/>
      <c r="D864" s="219"/>
      <c r="E864" s="236"/>
    </row>
    <row r="865" spans="1:5">
      <c r="A865" s="219"/>
      <c r="D865" s="219"/>
      <c r="E865" s="236"/>
    </row>
    <row r="866" spans="1:5">
      <c r="A866" s="219"/>
      <c r="D866" s="219"/>
      <c r="E866" s="236"/>
    </row>
    <row r="867" spans="1:5">
      <c r="A867" s="219"/>
      <c r="D867" s="219"/>
      <c r="E867" s="236"/>
    </row>
    <row r="868" spans="1:5">
      <c r="A868" s="219"/>
      <c r="D868" s="219"/>
      <c r="E868" s="236"/>
    </row>
    <row r="869" spans="1:5">
      <c r="A869" s="219"/>
      <c r="D869" s="219"/>
      <c r="E869" s="236"/>
    </row>
    <row r="870" spans="1:5">
      <c r="A870" s="219"/>
      <c r="D870" s="219"/>
      <c r="E870" s="236"/>
    </row>
    <row r="871" spans="1:5">
      <c r="A871" s="219"/>
      <c r="D871" s="219"/>
      <c r="E871" s="236"/>
    </row>
    <row r="872" spans="1:5">
      <c r="A872" s="219"/>
      <c r="D872" s="219"/>
      <c r="E872" s="236"/>
    </row>
    <row r="873" spans="1:5">
      <c r="A873" s="219"/>
      <c r="D873" s="219"/>
      <c r="E873" s="236"/>
    </row>
    <row r="874" spans="1:5">
      <c r="A874" s="219"/>
      <c r="D874" s="219"/>
      <c r="E874" s="236"/>
    </row>
    <row r="875" spans="1:5">
      <c r="A875" s="219"/>
      <c r="D875" s="219"/>
      <c r="E875" s="236"/>
    </row>
    <row r="876" spans="1:5">
      <c r="A876" s="219"/>
      <c r="D876" s="219"/>
      <c r="E876" s="236"/>
    </row>
    <row r="877" spans="1:5">
      <c r="A877" s="219"/>
      <c r="D877" s="219"/>
      <c r="E877" s="236"/>
    </row>
    <row r="878" spans="1:5">
      <c r="A878" s="219"/>
      <c r="D878" s="219"/>
      <c r="E878" s="236"/>
    </row>
    <row r="879" spans="1:5">
      <c r="A879" s="219"/>
      <c r="D879" s="219"/>
      <c r="E879" s="236"/>
    </row>
    <row r="880" spans="1:5">
      <c r="A880" s="219"/>
      <c r="D880" s="219"/>
      <c r="E880" s="236"/>
    </row>
    <row r="881" spans="1:5">
      <c r="A881" s="219"/>
      <c r="D881" s="219"/>
      <c r="E881" s="236"/>
    </row>
    <row r="882" spans="1:5">
      <c r="A882" s="219"/>
      <c r="D882" s="219"/>
      <c r="E882" s="236"/>
    </row>
    <row r="883" spans="1:5">
      <c r="A883" s="219"/>
      <c r="D883" s="219"/>
      <c r="E883" s="236"/>
    </row>
    <row r="884" spans="1:5">
      <c r="A884" s="219"/>
      <c r="D884" s="219"/>
      <c r="E884" s="236"/>
    </row>
    <row r="885" spans="1:5">
      <c r="A885" s="219"/>
      <c r="D885" s="219"/>
      <c r="E885" s="236"/>
    </row>
    <row r="886" spans="1:5">
      <c r="A886" s="219"/>
      <c r="D886" s="219"/>
      <c r="E886" s="236"/>
    </row>
    <row r="887" spans="1:5">
      <c r="A887" s="219"/>
      <c r="D887" s="219"/>
      <c r="E887" s="236"/>
    </row>
    <row r="888" spans="1:5">
      <c r="A888" s="219"/>
      <c r="D888" s="219"/>
      <c r="E888" s="236"/>
    </row>
    <row r="889" spans="1:5">
      <c r="A889" s="219"/>
      <c r="D889" s="219"/>
      <c r="E889" s="236"/>
    </row>
    <row r="890" spans="1:5">
      <c r="A890" s="219"/>
      <c r="D890" s="219"/>
      <c r="E890" s="236"/>
    </row>
    <row r="891" spans="1:5">
      <c r="A891" s="219"/>
      <c r="D891" s="219"/>
      <c r="E891" s="236"/>
    </row>
    <row r="892" spans="1:5">
      <c r="A892" s="219"/>
      <c r="D892" s="219"/>
      <c r="E892" s="236"/>
    </row>
    <row r="893" spans="1:5">
      <c r="A893" s="219"/>
      <c r="D893" s="219"/>
      <c r="E893" s="236"/>
    </row>
    <row r="894" spans="1:5">
      <c r="A894" s="219"/>
      <c r="D894" s="219"/>
      <c r="E894" s="236"/>
    </row>
    <row r="895" spans="1:5">
      <c r="A895" s="219"/>
      <c r="D895" s="219"/>
      <c r="E895" s="236"/>
    </row>
    <row r="896" spans="1:5">
      <c r="A896" s="219"/>
      <c r="D896" s="219"/>
      <c r="E896" s="236"/>
    </row>
    <row r="897" spans="1:5">
      <c r="A897" s="219"/>
      <c r="D897" s="219"/>
      <c r="E897" s="236"/>
    </row>
    <row r="898" spans="1:5">
      <c r="A898" s="219"/>
      <c r="D898" s="219"/>
      <c r="E898" s="236"/>
    </row>
    <row r="899" spans="1:5">
      <c r="A899" s="219"/>
      <c r="D899" s="219"/>
      <c r="E899" s="236"/>
    </row>
    <row r="900" spans="1:5">
      <c r="A900" s="219"/>
      <c r="D900" s="219"/>
      <c r="E900" s="236"/>
    </row>
    <row r="901" spans="1:5">
      <c r="A901" s="219"/>
      <c r="D901" s="219"/>
      <c r="E901" s="236"/>
    </row>
    <row r="902" spans="1:5">
      <c r="A902" s="219"/>
      <c r="D902" s="219"/>
      <c r="E902" s="236"/>
    </row>
    <row r="903" spans="1:5">
      <c r="A903" s="219"/>
      <c r="D903" s="219"/>
      <c r="E903" s="236"/>
    </row>
    <row r="904" spans="1:5">
      <c r="A904" s="219"/>
      <c r="D904" s="219"/>
      <c r="E904" s="236"/>
    </row>
    <row r="905" spans="1:5">
      <c r="A905" s="219"/>
      <c r="D905" s="219"/>
      <c r="E905" s="236"/>
    </row>
    <row r="906" spans="1:5">
      <c r="A906" s="219"/>
      <c r="D906" s="219"/>
      <c r="E906" s="236"/>
    </row>
    <row r="907" spans="1:5">
      <c r="A907" s="219"/>
      <c r="D907" s="219"/>
      <c r="E907" s="236"/>
    </row>
    <row r="908" spans="1:5">
      <c r="A908" s="219"/>
      <c r="D908" s="219"/>
      <c r="E908" s="236"/>
    </row>
    <row r="909" spans="1:5">
      <c r="A909" s="219"/>
      <c r="D909" s="219"/>
      <c r="E909" s="236"/>
    </row>
    <row r="910" spans="1:5">
      <c r="A910" s="219"/>
      <c r="D910" s="219"/>
      <c r="E910" s="236"/>
    </row>
    <row r="911" spans="1:5">
      <c r="A911" s="219"/>
      <c r="D911" s="219"/>
      <c r="E911" s="236"/>
    </row>
    <row r="912" spans="1:5">
      <c r="A912" s="219"/>
      <c r="D912" s="219"/>
      <c r="E912" s="236"/>
    </row>
    <row r="913" spans="1:5">
      <c r="A913" s="219"/>
      <c r="D913" s="219"/>
      <c r="E913" s="236"/>
    </row>
    <row r="914" spans="1:5">
      <c r="A914" s="219"/>
      <c r="D914" s="219"/>
      <c r="E914" s="236"/>
    </row>
    <row r="915" spans="1:5">
      <c r="A915" s="219"/>
      <c r="D915" s="219"/>
      <c r="E915" s="236"/>
    </row>
    <row r="916" spans="1:5">
      <c r="A916" s="219"/>
      <c r="D916" s="219"/>
      <c r="E916" s="236"/>
    </row>
    <row r="917" spans="1:5">
      <c r="A917" s="219"/>
      <c r="D917" s="219"/>
      <c r="E917" s="236"/>
    </row>
    <row r="918" spans="1:5">
      <c r="A918" s="219"/>
      <c r="D918" s="219"/>
      <c r="E918" s="236"/>
    </row>
    <row r="919" spans="1:5">
      <c r="A919" s="219"/>
      <c r="D919" s="219"/>
      <c r="E919" s="236"/>
    </row>
    <row r="920" spans="1:5">
      <c r="A920" s="219"/>
      <c r="D920" s="219"/>
      <c r="E920" s="236"/>
    </row>
    <row r="921" spans="1:5">
      <c r="A921" s="219"/>
      <c r="D921" s="219"/>
      <c r="E921" s="236"/>
    </row>
    <row r="922" spans="1:5">
      <c r="A922" s="219"/>
      <c r="D922" s="219"/>
      <c r="E922" s="236"/>
    </row>
    <row r="923" spans="1:5">
      <c r="A923" s="219"/>
      <c r="D923" s="219"/>
      <c r="E923" s="236"/>
    </row>
    <row r="924" spans="1:5">
      <c r="A924" s="219"/>
      <c r="D924" s="219"/>
      <c r="E924" s="236"/>
    </row>
    <row r="925" spans="1:5">
      <c r="A925" s="219"/>
      <c r="D925" s="219"/>
      <c r="E925" s="236"/>
    </row>
    <row r="926" spans="1:5">
      <c r="A926" s="219"/>
      <c r="D926" s="219"/>
      <c r="E926" s="236"/>
    </row>
    <row r="927" spans="1:5">
      <c r="A927" s="219"/>
      <c r="D927" s="219"/>
      <c r="E927" s="236"/>
    </row>
    <row r="928" spans="1:5">
      <c r="A928" s="219"/>
      <c r="D928" s="219"/>
      <c r="E928" s="236"/>
    </row>
    <row r="929" spans="1:5">
      <c r="A929" s="219"/>
      <c r="D929" s="219"/>
      <c r="E929" s="236"/>
    </row>
    <row r="930" spans="1:5">
      <c r="A930" s="219"/>
      <c r="D930" s="219"/>
      <c r="E930" s="236"/>
    </row>
    <row r="931" spans="1:5">
      <c r="A931" s="219"/>
      <c r="D931" s="219"/>
      <c r="E931" s="236"/>
    </row>
    <row r="932" spans="1:5">
      <c r="A932" s="219"/>
      <c r="D932" s="219"/>
      <c r="E932" s="236"/>
    </row>
    <row r="933" spans="1:5">
      <c r="A933" s="219"/>
      <c r="D933" s="219"/>
      <c r="E933" s="236"/>
    </row>
    <row r="934" spans="1:5">
      <c r="A934" s="219"/>
      <c r="D934" s="219"/>
      <c r="E934" s="236"/>
    </row>
    <row r="935" spans="1:5">
      <c r="A935" s="219"/>
      <c r="D935" s="219"/>
      <c r="E935" s="236"/>
    </row>
    <row r="936" spans="1:5">
      <c r="A936" s="219"/>
      <c r="D936" s="219"/>
      <c r="E936" s="236"/>
    </row>
    <row r="937" spans="1:5">
      <c r="A937" s="219"/>
      <c r="D937" s="219"/>
      <c r="E937" s="236"/>
    </row>
    <row r="938" spans="1:5">
      <c r="A938" s="219"/>
      <c r="D938" s="219"/>
      <c r="E938" s="236"/>
    </row>
    <row r="939" spans="1:5">
      <c r="A939" s="219"/>
      <c r="D939" s="219"/>
      <c r="E939" s="236"/>
    </row>
    <row r="940" spans="1:5">
      <c r="A940" s="219"/>
      <c r="D940" s="219"/>
      <c r="E940" s="236"/>
    </row>
    <row r="941" spans="1:5">
      <c r="A941" s="219"/>
      <c r="D941" s="219"/>
      <c r="E941" s="236"/>
    </row>
    <row r="942" spans="1:5">
      <c r="A942" s="219"/>
      <c r="D942" s="219"/>
      <c r="E942" s="236"/>
    </row>
    <row r="943" spans="1:5">
      <c r="A943" s="219"/>
      <c r="D943" s="219"/>
      <c r="E943" s="236"/>
    </row>
    <row r="944" spans="1:5">
      <c r="A944" s="219"/>
      <c r="D944" s="219"/>
      <c r="E944" s="236"/>
    </row>
    <row r="945" spans="1:5">
      <c r="A945" s="219"/>
      <c r="D945" s="219"/>
      <c r="E945" s="236"/>
    </row>
    <row r="946" spans="1:5">
      <c r="A946" s="219"/>
      <c r="D946" s="219"/>
      <c r="E946" s="236"/>
    </row>
    <row r="947" spans="1:5">
      <c r="A947" s="219"/>
      <c r="D947" s="219"/>
      <c r="E947" s="236"/>
    </row>
    <row r="948" spans="1:5">
      <c r="A948" s="219"/>
      <c r="D948" s="219"/>
      <c r="E948" s="236"/>
    </row>
    <row r="949" spans="1:5">
      <c r="A949" s="219"/>
      <c r="D949" s="219"/>
      <c r="E949" s="236"/>
    </row>
    <row r="950" spans="1:5">
      <c r="A950" s="219"/>
      <c r="D950" s="219"/>
      <c r="E950" s="236"/>
    </row>
    <row r="951" spans="1:5">
      <c r="A951" s="219"/>
      <c r="D951" s="219"/>
      <c r="E951" s="236"/>
    </row>
    <row r="952" spans="1:5">
      <c r="A952" s="219"/>
      <c r="D952" s="219"/>
      <c r="E952" s="236"/>
    </row>
    <row r="953" spans="1:5">
      <c r="A953" s="219"/>
      <c r="D953" s="219"/>
      <c r="E953" s="236"/>
    </row>
    <row r="954" spans="1:5">
      <c r="A954" s="219"/>
      <c r="D954" s="219"/>
      <c r="E954" s="236"/>
    </row>
    <row r="955" spans="1:5">
      <c r="A955" s="219"/>
      <c r="D955" s="219"/>
      <c r="E955" s="236"/>
    </row>
    <row r="956" spans="1:5">
      <c r="A956" s="219"/>
      <c r="D956" s="219"/>
      <c r="E956" s="236"/>
    </row>
    <row r="957" spans="1:5">
      <c r="A957" s="219"/>
      <c r="D957" s="219"/>
      <c r="E957" s="236"/>
    </row>
    <row r="958" spans="1:5">
      <c r="A958" s="219"/>
      <c r="D958" s="219"/>
      <c r="E958" s="236"/>
    </row>
    <row r="959" spans="1:5">
      <c r="A959" s="219"/>
      <c r="D959" s="219"/>
      <c r="E959" s="236"/>
    </row>
    <row r="960" spans="1:5">
      <c r="A960" s="219"/>
      <c r="D960" s="219"/>
      <c r="E960" s="236"/>
    </row>
    <row r="961" spans="1:5">
      <c r="A961" s="219"/>
      <c r="D961" s="219"/>
      <c r="E961" s="236"/>
    </row>
    <row r="962" spans="1:5">
      <c r="A962" s="219"/>
      <c r="D962" s="219"/>
      <c r="E962" s="236"/>
    </row>
    <row r="963" spans="1:5">
      <c r="A963" s="219"/>
      <c r="D963" s="219"/>
      <c r="E963" s="236"/>
    </row>
    <row r="964" spans="1:5">
      <c r="A964" s="219"/>
      <c r="D964" s="219"/>
      <c r="E964" s="236"/>
    </row>
    <row r="965" spans="1:5">
      <c r="A965" s="219"/>
      <c r="D965" s="219"/>
      <c r="E965" s="236"/>
    </row>
    <row r="966" spans="1:5">
      <c r="A966" s="219"/>
      <c r="D966" s="219"/>
      <c r="E966" s="236"/>
    </row>
    <row r="967" spans="1:5">
      <c r="A967" s="219"/>
      <c r="D967" s="219"/>
      <c r="E967" s="236"/>
    </row>
    <row r="968" spans="1:5">
      <c r="A968" s="219"/>
      <c r="D968" s="219"/>
      <c r="E968" s="236"/>
    </row>
    <row r="969" spans="1:5">
      <c r="A969" s="219"/>
      <c r="D969" s="219"/>
      <c r="E969" s="236"/>
    </row>
    <row r="970" spans="1:5">
      <c r="A970" s="219"/>
      <c r="D970" s="219"/>
      <c r="E970" s="236"/>
    </row>
    <row r="971" spans="1:5">
      <c r="A971" s="219"/>
      <c r="D971" s="219"/>
      <c r="E971" s="236"/>
    </row>
    <row r="972" spans="1:5">
      <c r="A972" s="219"/>
      <c r="D972" s="219"/>
      <c r="E972" s="236"/>
    </row>
    <row r="973" spans="1:5">
      <c r="A973" s="219"/>
      <c r="D973" s="219"/>
      <c r="E973" s="236"/>
    </row>
    <row r="974" spans="1:5">
      <c r="A974" s="219"/>
      <c r="D974" s="219"/>
      <c r="E974" s="236"/>
    </row>
    <row r="975" spans="1:5">
      <c r="A975" s="219"/>
      <c r="D975" s="219"/>
      <c r="E975" s="236"/>
    </row>
    <row r="976" spans="1:5">
      <c r="A976" s="219"/>
      <c r="D976" s="219"/>
      <c r="E976" s="236"/>
    </row>
    <row r="977" spans="1:5">
      <c r="A977" s="219"/>
      <c r="D977" s="219"/>
      <c r="E977" s="236"/>
    </row>
    <row r="978" spans="1:5">
      <c r="A978" s="219"/>
      <c r="D978" s="219"/>
      <c r="E978" s="236"/>
    </row>
    <row r="979" spans="1:5">
      <c r="A979" s="219"/>
      <c r="D979" s="219"/>
      <c r="E979" s="236"/>
    </row>
    <row r="980" spans="1:5">
      <c r="A980" s="219"/>
      <c r="D980" s="219"/>
      <c r="E980" s="236"/>
    </row>
    <row r="981" spans="1:5">
      <c r="A981" s="219"/>
      <c r="D981" s="219"/>
      <c r="E981" s="236"/>
    </row>
    <row r="982" spans="1:5">
      <c r="A982" s="219"/>
      <c r="D982" s="219"/>
      <c r="E982" s="236"/>
    </row>
    <row r="983" spans="1:5">
      <c r="A983" s="219"/>
      <c r="D983" s="219"/>
      <c r="E983" s="236"/>
    </row>
    <row r="984" spans="1:5">
      <c r="A984" s="219"/>
      <c r="D984" s="219"/>
      <c r="E984" s="236"/>
    </row>
    <row r="985" spans="1:5">
      <c r="A985" s="219"/>
      <c r="D985" s="219"/>
      <c r="E985" s="236"/>
    </row>
    <row r="986" spans="1:5">
      <c r="A986" s="219"/>
      <c r="D986" s="219"/>
      <c r="E986" s="236"/>
    </row>
    <row r="987" spans="1:5">
      <c r="A987" s="219"/>
      <c r="D987" s="219"/>
      <c r="E987" s="236"/>
    </row>
    <row r="988" spans="1:5">
      <c r="A988" s="219"/>
      <c r="D988" s="219"/>
      <c r="E988" s="236"/>
    </row>
    <row r="989" spans="1:5">
      <c r="A989" s="219"/>
      <c r="D989" s="219"/>
      <c r="E989" s="236"/>
    </row>
    <row r="990" spans="1:5">
      <c r="A990" s="219"/>
      <c r="D990" s="219"/>
      <c r="E990" s="236"/>
    </row>
    <row r="991" spans="1:5">
      <c r="A991" s="219"/>
      <c r="D991" s="219"/>
      <c r="E991" s="236"/>
    </row>
    <row r="992" spans="1:5">
      <c r="A992" s="219"/>
      <c r="D992" s="219"/>
      <c r="E992" s="236"/>
    </row>
    <row r="993" spans="1:5">
      <c r="A993" s="219"/>
      <c r="D993" s="219"/>
      <c r="E993" s="236"/>
    </row>
    <row r="994" spans="1:5">
      <c r="A994" s="219"/>
      <c r="D994" s="219"/>
      <c r="E994" s="236"/>
    </row>
    <row r="995" spans="1:5">
      <c r="A995" s="219"/>
      <c r="D995" s="219"/>
      <c r="E995" s="236"/>
    </row>
    <row r="996" spans="1:5">
      <c r="A996" s="219"/>
      <c r="D996" s="219"/>
      <c r="E996" s="236"/>
    </row>
    <row r="997" spans="1:5">
      <c r="A997" s="219"/>
      <c r="D997" s="219"/>
      <c r="E997" s="236"/>
    </row>
    <row r="998" spans="1:5">
      <c r="A998" s="219"/>
      <c r="D998" s="219"/>
      <c r="E998" s="236"/>
    </row>
    <row r="999" spans="1:5">
      <c r="A999" s="219"/>
      <c r="D999" s="219"/>
      <c r="E999" s="236"/>
    </row>
    <row r="1000" spans="1:5">
      <c r="A1000" s="219"/>
      <c r="D1000" s="219"/>
      <c r="E1000" s="236"/>
    </row>
    <row r="1001" spans="1:5">
      <c r="A1001" s="219"/>
      <c r="D1001" s="219"/>
      <c r="E1001" s="236"/>
    </row>
    <row r="1002" spans="1:5">
      <c r="A1002" s="219"/>
      <c r="D1002" s="219"/>
      <c r="E1002" s="236"/>
    </row>
    <row r="1003" spans="1:5">
      <c r="A1003" s="219"/>
      <c r="D1003" s="219"/>
      <c r="E1003" s="236"/>
    </row>
    <row r="1004" spans="1:5">
      <c r="A1004" s="219"/>
      <c r="D1004" s="219"/>
      <c r="E1004" s="236"/>
    </row>
    <row r="1005" spans="1:5">
      <c r="A1005" s="219"/>
      <c r="D1005" s="219"/>
      <c r="E1005" s="236"/>
    </row>
    <row r="1006" spans="1:5">
      <c r="A1006" s="219"/>
      <c r="D1006" s="219"/>
      <c r="E1006" s="236"/>
    </row>
    <row r="1007" spans="1:5">
      <c r="A1007" s="219"/>
      <c r="D1007" s="219"/>
      <c r="E1007" s="236"/>
    </row>
    <row r="1008" spans="1:5">
      <c r="A1008" s="219"/>
      <c r="D1008" s="219"/>
      <c r="E1008" s="236"/>
    </row>
    <row r="1009" spans="1:5">
      <c r="A1009" s="219"/>
      <c r="D1009" s="219"/>
      <c r="E1009" s="236"/>
    </row>
    <row r="1010" spans="1:5">
      <c r="A1010" s="219"/>
      <c r="D1010" s="219"/>
      <c r="E1010" s="236"/>
    </row>
    <row r="1011" spans="1:5">
      <c r="A1011" s="219"/>
      <c r="D1011" s="219"/>
      <c r="E1011" s="236"/>
    </row>
    <row r="1012" spans="1:5">
      <c r="A1012" s="219"/>
      <c r="D1012" s="219"/>
      <c r="E1012" s="236"/>
    </row>
    <row r="1013" spans="1:5">
      <c r="A1013" s="219"/>
      <c r="D1013" s="219"/>
      <c r="E1013" s="236"/>
    </row>
    <row r="1014" spans="1:5">
      <c r="A1014" s="219"/>
      <c r="D1014" s="219"/>
      <c r="E1014" s="236"/>
    </row>
    <row r="1015" spans="1:5">
      <c r="A1015" s="219"/>
      <c r="D1015" s="219"/>
      <c r="E1015" s="236"/>
    </row>
    <row r="1016" spans="1:5">
      <c r="A1016" s="219"/>
      <c r="D1016" s="219"/>
      <c r="E1016" s="236"/>
    </row>
    <row r="1017" spans="1:5">
      <c r="A1017" s="219"/>
      <c r="D1017" s="219"/>
      <c r="E1017" s="236"/>
    </row>
    <row r="1018" spans="1:5">
      <c r="A1018" s="219"/>
      <c r="D1018" s="219"/>
      <c r="E1018" s="236"/>
    </row>
    <row r="1019" spans="1:5">
      <c r="A1019" s="219"/>
      <c r="D1019" s="219"/>
      <c r="E1019" s="236"/>
    </row>
    <row r="1020" spans="1:5">
      <c r="A1020" s="219"/>
      <c r="D1020" s="219"/>
      <c r="E1020" s="236"/>
    </row>
    <row r="1021" spans="1:5">
      <c r="A1021" s="219"/>
      <c r="D1021" s="219"/>
      <c r="E1021" s="236"/>
    </row>
    <row r="1022" spans="1:5">
      <c r="A1022" s="219"/>
      <c r="D1022" s="219"/>
      <c r="E1022" s="236"/>
    </row>
    <row r="1023" spans="1:5">
      <c r="A1023" s="219"/>
      <c r="D1023" s="219"/>
      <c r="E1023" s="236"/>
    </row>
    <row r="1024" spans="1:5">
      <c r="A1024" s="219"/>
      <c r="D1024" s="219"/>
      <c r="E1024" s="236"/>
    </row>
    <row r="1025" spans="1:5">
      <c r="A1025" s="219"/>
      <c r="D1025" s="219"/>
      <c r="E1025" s="236"/>
    </row>
    <row r="1026" spans="1:5">
      <c r="A1026" s="219"/>
      <c r="D1026" s="219"/>
      <c r="E1026" s="236"/>
    </row>
    <row r="1027" spans="1:5">
      <c r="A1027" s="219"/>
      <c r="D1027" s="219"/>
      <c r="E1027" s="236"/>
    </row>
    <row r="1028" spans="1:5">
      <c r="A1028" s="219"/>
      <c r="D1028" s="219"/>
      <c r="E1028" s="236"/>
    </row>
    <row r="1029" spans="1:5">
      <c r="A1029" s="219"/>
      <c r="D1029" s="219"/>
      <c r="E1029" s="236"/>
    </row>
    <row r="1030" spans="1:5">
      <c r="A1030" s="219"/>
      <c r="D1030" s="219"/>
      <c r="E1030" s="236"/>
    </row>
    <row r="1031" spans="1:5">
      <c r="A1031" s="219"/>
      <c r="D1031" s="219"/>
      <c r="E1031" s="236"/>
    </row>
    <row r="1032" spans="1:5">
      <c r="A1032" s="219"/>
      <c r="D1032" s="219"/>
      <c r="E1032" s="236"/>
    </row>
    <row r="1033" spans="1:5">
      <c r="A1033" s="219"/>
      <c r="D1033" s="219"/>
      <c r="E1033" s="236"/>
    </row>
  </sheetData>
  <mergeCells count="1">
    <mergeCell ref="F2:H2"/>
  </mergeCells>
  <phoneticPr fontId="2"/>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AO41"/>
  <sheetViews>
    <sheetView view="pageBreakPreview" topLeftCell="A19" zoomScale="55" zoomScaleNormal="75" zoomScaleSheetLayoutView="55" workbookViewId="0">
      <selection activeCell="E9" sqref="E9"/>
    </sheetView>
  </sheetViews>
  <sheetFormatPr defaultRowHeight="13.5"/>
  <cols>
    <col min="1" max="10" width="10.5" style="2" customWidth="1"/>
    <col min="11" max="12" width="5.25" style="2" customWidth="1"/>
    <col min="13" max="13" width="10.5" style="2" customWidth="1"/>
    <col min="14" max="15" width="9" style="33" bestFit="1" customWidth="1"/>
    <col min="16" max="16" width="9" style="33" customWidth="1"/>
    <col min="17" max="17" width="9" style="2" hidden="1" customWidth="1"/>
    <col min="18" max="41" width="0" style="2" hidden="1" customWidth="1"/>
    <col min="42" max="16384" width="9" style="2"/>
  </cols>
  <sheetData>
    <row r="1" spans="1:41">
      <c r="A1" s="147"/>
      <c r="B1" s="147"/>
      <c r="C1" s="147"/>
      <c r="D1" s="147"/>
      <c r="E1" s="147"/>
      <c r="F1" s="147"/>
      <c r="G1" s="147"/>
      <c r="H1" s="147"/>
      <c r="I1" s="147"/>
      <c r="J1" s="147"/>
      <c r="K1" s="147"/>
      <c r="L1" s="147"/>
      <c r="M1" s="147"/>
    </row>
    <row r="2" spans="1:41" ht="20.100000000000001" customHeight="1">
      <c r="A2" s="148"/>
      <c r="B2" s="148"/>
      <c r="C2" s="148"/>
      <c r="D2" s="148"/>
      <c r="E2" s="148"/>
      <c r="F2" s="148"/>
      <c r="G2" s="148"/>
      <c r="H2" s="148"/>
      <c r="I2" s="148"/>
      <c r="J2" s="392" t="s">
        <v>126</v>
      </c>
      <c r="K2" s="392"/>
      <c r="L2" s="392"/>
      <c r="M2" s="392"/>
      <c r="N2"/>
      <c r="O2"/>
      <c r="P2"/>
      <c r="Q2"/>
      <c r="R2"/>
      <c r="S2"/>
      <c r="T2"/>
      <c r="U2"/>
      <c r="V2"/>
      <c r="W2"/>
      <c r="X2"/>
      <c r="Y2"/>
      <c r="Z2"/>
    </row>
    <row r="3" spans="1:41" ht="20.100000000000001" customHeight="1">
      <c r="A3" s="405" t="s">
        <v>291</v>
      </c>
      <c r="B3" s="405"/>
      <c r="C3" s="405"/>
      <c r="D3" s="405"/>
      <c r="E3" s="405"/>
      <c r="F3" s="405"/>
      <c r="G3" s="405"/>
      <c r="H3" s="405"/>
      <c r="I3" s="406"/>
      <c r="J3" s="149" t="s">
        <v>127</v>
      </c>
      <c r="K3" s="407" t="s">
        <v>128</v>
      </c>
      <c r="L3" s="408"/>
      <c r="M3" s="149" t="s">
        <v>129</v>
      </c>
      <c r="N3"/>
      <c r="O3"/>
      <c r="P3"/>
      <c r="Q3"/>
      <c r="R3"/>
      <c r="S3"/>
      <c r="T3"/>
      <c r="U3"/>
      <c r="V3"/>
      <c r="W3"/>
      <c r="X3"/>
      <c r="Y3"/>
      <c r="Z3"/>
    </row>
    <row r="4" spans="1:41" ht="50.25" customHeight="1">
      <c r="A4" s="405"/>
      <c r="B4" s="405"/>
      <c r="C4" s="405"/>
      <c r="D4" s="405"/>
      <c r="E4" s="405"/>
      <c r="F4" s="405"/>
      <c r="G4" s="405"/>
      <c r="H4" s="405"/>
      <c r="I4" s="406"/>
      <c r="J4" s="150"/>
      <c r="K4" s="409"/>
      <c r="L4" s="410"/>
      <c r="M4" s="150"/>
      <c r="N4"/>
      <c r="O4"/>
      <c r="P4"/>
      <c r="Q4"/>
      <c r="R4"/>
      <c r="S4"/>
      <c r="T4"/>
      <c r="U4"/>
      <c r="V4"/>
      <c r="W4"/>
      <c r="X4"/>
      <c r="Y4"/>
      <c r="Z4"/>
    </row>
    <row r="5" spans="1:41" s="6" customFormat="1" ht="10.5" customHeight="1">
      <c r="A5" s="151"/>
      <c r="B5" s="152"/>
      <c r="C5" s="152"/>
      <c r="D5" s="152"/>
      <c r="E5" s="152"/>
      <c r="F5" s="152"/>
      <c r="G5" s="152"/>
      <c r="H5" s="152"/>
      <c r="I5" s="151"/>
      <c r="J5" s="153"/>
      <c r="K5" s="153"/>
      <c r="L5" s="153"/>
      <c r="M5" s="153"/>
      <c r="N5" s="60"/>
      <c r="O5" s="60"/>
      <c r="P5" s="60"/>
    </row>
    <row r="6" spans="1:41" s="34" customFormat="1" ht="19.5" customHeight="1">
      <c r="A6" s="393" t="s">
        <v>130</v>
      </c>
      <c r="B6" s="394"/>
      <c r="C6" s="394"/>
      <c r="D6" s="394"/>
      <c r="E6" s="394"/>
      <c r="F6" s="394"/>
      <c r="G6" s="395" t="s">
        <v>131</v>
      </c>
      <c r="H6" s="396"/>
      <c r="I6" s="397" t="s">
        <v>132</v>
      </c>
      <c r="J6" s="398"/>
      <c r="K6" s="398"/>
      <c r="L6" s="398"/>
      <c r="M6" s="399"/>
      <c r="N6" s="61"/>
      <c r="O6" s="61"/>
      <c r="P6" s="61"/>
    </row>
    <row r="7" spans="1:41" s="35" customFormat="1" ht="45" customHeight="1">
      <c r="A7" s="400" t="str">
        <f>IF($E$9&lt;&gt;0,VLOOKUP($E$9,マッチデータ!$A$3:$M$502,13,FALSE),"")</f>
        <v/>
      </c>
      <c r="B7" s="401"/>
      <c r="C7" s="401"/>
      <c r="D7" s="401"/>
      <c r="E7" s="401"/>
      <c r="F7" s="401"/>
      <c r="G7" s="401" t="str">
        <f>IF($E$9&lt;&gt;0,VLOOKUP($E$9,マッチデータ!$A$3:$M$502,9,FALSE),"")</f>
        <v/>
      </c>
      <c r="H7" s="401"/>
      <c r="I7" s="402" t="str">
        <f>IF($E$9&lt;&gt;0,VLOOKUP($E$9,マッチデータ!$A$3:$M$502,10,FALSE),"")</f>
        <v/>
      </c>
      <c r="J7" s="403"/>
      <c r="K7" s="403"/>
      <c r="L7" s="403"/>
      <c r="M7" s="404"/>
      <c r="N7" s="62"/>
      <c r="O7" s="62"/>
      <c r="P7" s="62"/>
      <c r="Q7" s="104" t="s">
        <v>133</v>
      </c>
      <c r="R7" s="104" t="s">
        <v>134</v>
      </c>
      <c r="S7" s="104" t="s">
        <v>192</v>
      </c>
      <c r="T7" s="104" t="s">
        <v>193</v>
      </c>
      <c r="U7" s="104" t="s">
        <v>136</v>
      </c>
      <c r="V7" s="104" t="s">
        <v>137</v>
      </c>
      <c r="W7" s="104" t="s">
        <v>138</v>
      </c>
      <c r="X7" s="104" t="s">
        <v>139</v>
      </c>
      <c r="Y7" s="104" t="s">
        <v>140</v>
      </c>
      <c r="Z7" s="104" t="s">
        <v>141</v>
      </c>
      <c r="AA7" s="106" t="s">
        <v>228</v>
      </c>
    </row>
    <row r="8" spans="1:41" s="34" customFormat="1" ht="23.25" customHeight="1" thickBot="1">
      <c r="A8" s="154" t="s">
        <v>142</v>
      </c>
      <c r="B8" s="397" t="s">
        <v>143</v>
      </c>
      <c r="C8" s="398"/>
      <c r="D8" s="418"/>
      <c r="E8" s="146" t="s">
        <v>144</v>
      </c>
      <c r="F8" s="411" t="s">
        <v>145</v>
      </c>
      <c r="G8" s="412"/>
      <c r="H8" s="412"/>
      <c r="I8" s="412"/>
      <c r="J8" s="412"/>
      <c r="K8" s="412"/>
      <c r="L8" s="412"/>
      <c r="M8" s="413"/>
      <c r="N8" s="61"/>
      <c r="O8" s="61"/>
      <c r="P8" s="61"/>
      <c r="Q8" s="105" t="s">
        <v>204</v>
      </c>
      <c r="R8" s="105" t="s">
        <v>208</v>
      </c>
      <c r="S8" s="105" t="s">
        <v>205</v>
      </c>
      <c r="T8" s="105" t="s">
        <v>206</v>
      </c>
      <c r="U8" s="105" t="s">
        <v>198</v>
      </c>
      <c r="V8" s="105" t="s">
        <v>209</v>
      </c>
      <c r="W8" s="105" t="s">
        <v>207</v>
      </c>
      <c r="X8" s="105" t="s">
        <v>210</v>
      </c>
      <c r="Y8" s="105" t="s">
        <v>211</v>
      </c>
      <c r="Z8" s="105" t="s">
        <v>212</v>
      </c>
      <c r="AA8" s="105" t="s">
        <v>213</v>
      </c>
      <c r="AB8" s="105" t="s">
        <v>214</v>
      </c>
      <c r="AC8" s="105" t="s">
        <v>223</v>
      </c>
      <c r="AD8" s="105" t="s">
        <v>215</v>
      </c>
      <c r="AE8" s="105" t="s">
        <v>222</v>
      </c>
      <c r="AF8" s="107" t="s">
        <v>224</v>
      </c>
      <c r="AG8" s="105" t="s">
        <v>216</v>
      </c>
      <c r="AH8" s="105" t="s">
        <v>218</v>
      </c>
      <c r="AI8" s="105" t="s">
        <v>219</v>
      </c>
      <c r="AJ8" s="105" t="s">
        <v>220</v>
      </c>
      <c r="AK8" s="105" t="s">
        <v>217</v>
      </c>
      <c r="AL8" s="107" t="s">
        <v>225</v>
      </c>
      <c r="AM8" s="107" t="s">
        <v>227</v>
      </c>
      <c r="AN8" s="105" t="s">
        <v>221</v>
      </c>
      <c r="AO8" s="107" t="s">
        <v>226</v>
      </c>
    </row>
    <row r="9" spans="1:41" s="34" customFormat="1" ht="45.75" customHeight="1" thickTop="1" thickBot="1">
      <c r="A9" s="115" t="str">
        <f>IF($E9&lt;&gt;0,VLOOKUP($E9,マッチデータ!$A$3:$M$502,2,FALSE),"")</f>
        <v/>
      </c>
      <c r="B9" s="372" t="str">
        <f>IF($E9&lt;&gt;0,VLOOKUP($E9,マッチデータ!$A$3:$M$502,3,FALSE),"")</f>
        <v/>
      </c>
      <c r="C9" s="373"/>
      <c r="D9" s="373"/>
      <c r="E9" s="237"/>
      <c r="F9" s="374" t="str">
        <f>IF($E9&lt;&gt;0,VLOOKUP($E9,マッチデータ!$A$3:$M$502,6,FALSE),"")</f>
        <v/>
      </c>
      <c r="G9" s="374"/>
      <c r="H9" s="374"/>
      <c r="I9" s="116" t="s">
        <v>146</v>
      </c>
      <c r="J9" s="374" t="str">
        <f>IF($E9&lt;&gt;0,VLOOKUP($E9,マッチデータ!$A$3:$M$502,8,FALSE),"")</f>
        <v/>
      </c>
      <c r="K9" s="374"/>
      <c r="L9" s="374"/>
      <c r="M9" s="375"/>
      <c r="N9" s="61"/>
      <c r="O9" s="61"/>
      <c r="P9" s="61"/>
    </row>
    <row r="10" spans="1:41" s="34" customFormat="1" ht="45.75" customHeight="1" thickTop="1" thickBot="1">
      <c r="A10" s="115" t="str">
        <f>IF($E10&lt;&gt;0,VLOOKUP($E10,マッチデータ!$A$3:$M$502,2,FALSE),"")</f>
        <v/>
      </c>
      <c r="B10" s="372" t="str">
        <f>IF($E10&lt;&gt;0,VLOOKUP($E10,マッチデータ!$A$3:$M$502,3,FALSE),"")</f>
        <v/>
      </c>
      <c r="C10" s="373"/>
      <c r="D10" s="373"/>
      <c r="E10" s="237"/>
      <c r="F10" s="374" t="str">
        <f>IF($E10&lt;&gt;0,VLOOKUP($E10,マッチデータ!$A$3:$M$502,6,FALSE),"")</f>
        <v/>
      </c>
      <c r="G10" s="374"/>
      <c r="H10" s="374"/>
      <c r="I10" s="116" t="s">
        <v>146</v>
      </c>
      <c r="J10" s="374" t="str">
        <f>IF($E10&lt;&gt;0,VLOOKUP($E10,マッチデータ!$A$3:$M$502,8,FALSE),"")</f>
        <v/>
      </c>
      <c r="K10" s="374"/>
      <c r="L10" s="374"/>
      <c r="M10" s="375"/>
      <c r="N10" s="61"/>
      <c r="O10" s="61"/>
      <c r="P10" s="61"/>
    </row>
    <row r="11" spans="1:41" s="34" customFormat="1" ht="45.75" customHeight="1" thickTop="1" thickBot="1">
      <c r="A11" s="115" t="str">
        <f>IF($E11&lt;&gt;0,VLOOKUP($E11,マッチデータ!$A$3:$M$502,2,FALSE),"")</f>
        <v/>
      </c>
      <c r="B11" s="372" t="str">
        <f>IF($E11&lt;&gt;0,VLOOKUP($E11,マッチデータ!$A$3:$M$502,3,FALSE),"")</f>
        <v/>
      </c>
      <c r="C11" s="373"/>
      <c r="D11" s="373"/>
      <c r="E11" s="237"/>
      <c r="F11" s="374" t="str">
        <f>IF($E11&lt;&gt;0,VLOOKUP($E11,マッチデータ!$A$3:$M$502,6,FALSE),"")</f>
        <v/>
      </c>
      <c r="G11" s="374"/>
      <c r="H11" s="374"/>
      <c r="I11" s="116" t="s">
        <v>146</v>
      </c>
      <c r="J11" s="374" t="str">
        <f>IF($E11&lt;&gt;0,VLOOKUP($E11,マッチデータ!$A$3:$M$502,8,FALSE),"")</f>
        <v/>
      </c>
      <c r="K11" s="374"/>
      <c r="L11" s="374"/>
      <c r="M11" s="375"/>
      <c r="N11" s="61"/>
      <c r="O11" s="61"/>
      <c r="P11" s="61"/>
    </row>
    <row r="12" spans="1:41" ht="14.25" thickTop="1">
      <c r="A12" s="155"/>
      <c r="B12" s="155"/>
      <c r="C12" s="155"/>
      <c r="D12" s="155"/>
      <c r="E12" s="155"/>
      <c r="F12" s="155"/>
      <c r="G12" s="155"/>
      <c r="H12" s="155"/>
      <c r="I12" s="155"/>
      <c r="J12" s="155"/>
      <c r="K12" s="155"/>
      <c r="L12" s="155"/>
      <c r="M12" s="156"/>
      <c r="N12"/>
      <c r="O12"/>
      <c r="P12"/>
      <c r="W12"/>
      <c r="X12"/>
      <c r="Y12"/>
      <c r="Z12"/>
      <c r="AA12"/>
    </row>
    <row r="13" spans="1:41" s="34" customFormat="1" ht="37.5" customHeight="1" thickBot="1">
      <c r="A13" s="157"/>
      <c r="B13" s="158" t="s">
        <v>147</v>
      </c>
      <c r="C13" s="159"/>
      <c r="D13" s="159"/>
      <c r="E13" s="160" t="s">
        <v>148</v>
      </c>
      <c r="F13" s="160" t="s">
        <v>149</v>
      </c>
      <c r="G13" s="414" t="s">
        <v>150</v>
      </c>
      <c r="H13" s="396"/>
      <c r="I13" s="415" t="s">
        <v>176</v>
      </c>
      <c r="J13" s="416"/>
      <c r="K13" s="416"/>
      <c r="L13" s="416"/>
      <c r="M13" s="417"/>
      <c r="N13" s="61"/>
      <c r="O13" s="61"/>
      <c r="P13" s="61"/>
    </row>
    <row r="14" spans="1:41" s="35" customFormat="1" ht="37.5" customHeight="1" thickBot="1">
      <c r="A14" s="428" t="s">
        <v>151</v>
      </c>
      <c r="B14" s="351" t="s">
        <v>152</v>
      </c>
      <c r="C14" s="352"/>
      <c r="D14" s="352"/>
      <c r="E14" s="352"/>
      <c r="F14" s="433" t="s">
        <v>177</v>
      </c>
      <c r="G14" s="434"/>
      <c r="H14" s="376"/>
      <c r="I14" s="376"/>
      <c r="J14" s="376"/>
      <c r="K14" s="376"/>
      <c r="L14" s="376"/>
      <c r="M14" s="377"/>
      <c r="N14" s="62"/>
      <c r="O14" s="62"/>
      <c r="P14" s="62"/>
    </row>
    <row r="15" spans="1:41" s="35" customFormat="1" ht="37.5" customHeight="1" thickBot="1">
      <c r="A15" s="428"/>
      <c r="B15" s="389" t="s">
        <v>152</v>
      </c>
      <c r="C15" s="390"/>
      <c r="D15" s="391"/>
      <c r="E15" s="161"/>
      <c r="F15" s="162"/>
      <c r="G15" s="383">
        <f>+E15*F15</f>
        <v>0</v>
      </c>
      <c r="H15" s="384"/>
      <c r="I15" s="430"/>
      <c r="J15" s="431"/>
      <c r="K15" s="431"/>
      <c r="L15" s="431"/>
      <c r="M15" s="432"/>
      <c r="N15" s="62"/>
      <c r="O15" s="62"/>
      <c r="P15" s="62"/>
    </row>
    <row r="16" spans="1:41" s="35" customFormat="1" ht="37.5" customHeight="1" thickBot="1">
      <c r="A16" s="428"/>
      <c r="B16" s="342" t="s">
        <v>153</v>
      </c>
      <c r="C16" s="343"/>
      <c r="D16" s="344"/>
      <c r="E16" s="163"/>
      <c r="F16" s="164"/>
      <c r="G16" s="380">
        <f>+E16*F16</f>
        <v>0</v>
      </c>
      <c r="H16" s="381"/>
      <c r="I16" s="430"/>
      <c r="J16" s="431"/>
      <c r="K16" s="431"/>
      <c r="L16" s="431"/>
      <c r="M16" s="432"/>
      <c r="N16" s="62"/>
      <c r="O16" s="62"/>
      <c r="P16" s="62"/>
    </row>
    <row r="17" spans="1:16" s="35" customFormat="1" ht="37.5" customHeight="1" thickBot="1">
      <c r="A17" s="428"/>
      <c r="B17" s="351" t="s">
        <v>157</v>
      </c>
      <c r="C17" s="352"/>
      <c r="D17" s="352"/>
      <c r="E17" s="352"/>
      <c r="F17" s="433" t="s">
        <v>177</v>
      </c>
      <c r="G17" s="434"/>
      <c r="H17" s="376"/>
      <c r="I17" s="376"/>
      <c r="J17" s="376"/>
      <c r="K17" s="376"/>
      <c r="L17" s="376"/>
      <c r="M17" s="377"/>
      <c r="N17" s="62"/>
      <c r="O17" s="62"/>
      <c r="P17" s="62"/>
    </row>
    <row r="18" spans="1:16" s="35" customFormat="1" ht="37.5" customHeight="1" thickBot="1">
      <c r="A18" s="428"/>
      <c r="B18" s="389" t="s">
        <v>158</v>
      </c>
      <c r="C18" s="390"/>
      <c r="D18" s="391"/>
      <c r="E18" s="165"/>
      <c r="F18" s="166"/>
      <c r="G18" s="383">
        <f>+E18*F18</f>
        <v>0</v>
      </c>
      <c r="H18" s="384"/>
      <c r="I18" s="382"/>
      <c r="J18" s="382"/>
      <c r="K18" s="382"/>
      <c r="L18" s="382"/>
      <c r="M18" s="382"/>
      <c r="N18" s="62"/>
      <c r="O18" s="62"/>
      <c r="P18" s="62"/>
    </row>
    <row r="19" spans="1:16" s="35" customFormat="1" ht="37.5" customHeight="1" thickBot="1">
      <c r="A19" s="428"/>
      <c r="B19" s="345" t="s">
        <v>250</v>
      </c>
      <c r="C19" s="346"/>
      <c r="D19" s="347"/>
      <c r="E19" s="167"/>
      <c r="F19" s="168"/>
      <c r="G19" s="383">
        <f>+E19*F19</f>
        <v>0</v>
      </c>
      <c r="H19" s="384"/>
      <c r="I19" s="385"/>
      <c r="J19" s="385"/>
      <c r="K19" s="385"/>
      <c r="L19" s="385"/>
      <c r="M19" s="385"/>
      <c r="N19" s="62"/>
      <c r="O19" s="62"/>
      <c r="P19" s="62"/>
    </row>
    <row r="20" spans="1:16" s="35" customFormat="1" ht="37.5" customHeight="1" thickBot="1">
      <c r="A20" s="428"/>
      <c r="B20" s="348" t="s">
        <v>178</v>
      </c>
      <c r="C20" s="349"/>
      <c r="D20" s="350"/>
      <c r="E20" s="163"/>
      <c r="F20" s="164"/>
      <c r="G20" s="383">
        <f>+E20*F20</f>
        <v>0</v>
      </c>
      <c r="H20" s="384"/>
      <c r="I20" s="386"/>
      <c r="J20" s="386"/>
      <c r="K20" s="386"/>
      <c r="L20" s="386"/>
      <c r="M20" s="386"/>
      <c r="N20" s="62"/>
      <c r="O20" s="62"/>
      <c r="P20" s="62"/>
    </row>
    <row r="21" spans="1:16" s="35" customFormat="1" ht="37.5" customHeight="1" thickBot="1">
      <c r="A21" s="428"/>
      <c r="B21" s="351" t="s">
        <v>179</v>
      </c>
      <c r="C21" s="352"/>
      <c r="D21" s="352"/>
      <c r="E21" s="352"/>
      <c r="F21" s="433" t="s">
        <v>177</v>
      </c>
      <c r="G21" s="434"/>
      <c r="H21" s="376"/>
      <c r="I21" s="376"/>
      <c r="J21" s="376"/>
      <c r="K21" s="376"/>
      <c r="L21" s="376"/>
      <c r="M21" s="377"/>
      <c r="N21" s="62"/>
      <c r="O21" s="62"/>
      <c r="P21" s="62"/>
    </row>
    <row r="22" spans="1:16" s="35" customFormat="1" ht="37.5" customHeight="1" thickBot="1">
      <c r="A22" s="428"/>
      <c r="B22" s="369" t="s">
        <v>243</v>
      </c>
      <c r="C22" s="370"/>
      <c r="D22" s="371"/>
      <c r="E22" s="169"/>
      <c r="F22" s="162"/>
      <c r="G22" s="383">
        <f>+E22*F22</f>
        <v>0</v>
      </c>
      <c r="H22" s="384"/>
      <c r="I22" s="382"/>
      <c r="J22" s="382"/>
      <c r="K22" s="382"/>
      <c r="L22" s="382"/>
      <c r="M22" s="382"/>
      <c r="N22" s="62"/>
      <c r="O22" s="62"/>
      <c r="P22" s="62"/>
    </row>
    <row r="23" spans="1:16" s="35" customFormat="1" ht="37.5" customHeight="1" thickBot="1">
      <c r="A23" s="428"/>
      <c r="B23" s="419" t="s">
        <v>230</v>
      </c>
      <c r="C23" s="420"/>
      <c r="D23" s="421"/>
      <c r="E23" s="170"/>
      <c r="F23" s="170"/>
      <c r="G23" s="339">
        <f>SUM(G15:H16,G18:H20,G22)</f>
        <v>0</v>
      </c>
      <c r="H23" s="339"/>
      <c r="I23" s="171"/>
      <c r="J23" s="171"/>
      <c r="K23" s="171"/>
      <c r="L23" s="171"/>
      <c r="M23" s="171"/>
      <c r="N23" s="62"/>
      <c r="O23" s="62"/>
      <c r="P23" s="62"/>
    </row>
    <row r="24" spans="1:16" s="35" customFormat="1" ht="37.5" customHeight="1" thickBot="1">
      <c r="A24" s="428"/>
      <c r="B24" s="435" t="s">
        <v>180</v>
      </c>
      <c r="C24" s="435"/>
      <c r="D24" s="435"/>
      <c r="E24" s="435"/>
      <c r="F24" s="435"/>
      <c r="G24" s="435"/>
      <c r="H24" s="435"/>
      <c r="I24" s="435"/>
      <c r="J24" s="435"/>
      <c r="K24" s="435"/>
      <c r="L24" s="435"/>
      <c r="M24" s="436"/>
      <c r="N24" s="62"/>
      <c r="O24" s="62"/>
      <c r="P24" s="62"/>
    </row>
    <row r="25" spans="1:16" s="35" customFormat="1" ht="37.5" customHeight="1" thickBot="1">
      <c r="A25" s="428"/>
      <c r="B25" s="361" t="s">
        <v>154</v>
      </c>
      <c r="C25" s="361"/>
      <c r="D25" s="361"/>
      <c r="E25" s="172">
        <v>1000</v>
      </c>
      <c r="F25" s="173"/>
      <c r="G25" s="387">
        <f>+E25*F25</f>
        <v>0</v>
      </c>
      <c r="H25" s="388"/>
      <c r="I25" s="179" t="str">
        <f>IF($E$9&lt;&gt;0,$E$9,"")</f>
        <v/>
      </c>
      <c r="J25" s="362"/>
      <c r="K25" s="362"/>
      <c r="L25" s="363" t="str">
        <f>IF($I$25="","","氏ほか３名")</f>
        <v/>
      </c>
      <c r="M25" s="364"/>
      <c r="N25" s="62"/>
      <c r="O25" s="62"/>
      <c r="P25" s="62"/>
    </row>
    <row r="26" spans="1:16" s="35" customFormat="1" ht="37.5" customHeight="1" thickBot="1">
      <c r="A26" s="428"/>
      <c r="B26" s="361" t="s">
        <v>155</v>
      </c>
      <c r="C26" s="361"/>
      <c r="D26" s="361"/>
      <c r="E26" s="172">
        <v>3000</v>
      </c>
      <c r="F26" s="173"/>
      <c r="G26" s="387">
        <f>+E26*F26</f>
        <v>0</v>
      </c>
      <c r="H26" s="388"/>
      <c r="I26" s="178" t="str">
        <f>IF($E$10&lt;&gt;0,$E$10,"")</f>
        <v/>
      </c>
      <c r="J26" s="378"/>
      <c r="K26" s="378"/>
      <c r="L26" s="365" t="str">
        <f>IF($I$26="","","氏ほか３名")</f>
        <v/>
      </c>
      <c r="M26" s="366"/>
      <c r="N26" s="62"/>
      <c r="O26" s="62"/>
      <c r="P26" s="62"/>
    </row>
    <row r="27" spans="1:16" s="35" customFormat="1" ht="37.5" customHeight="1" thickBot="1">
      <c r="A27" s="428"/>
      <c r="B27" s="361" t="s">
        <v>156</v>
      </c>
      <c r="C27" s="361"/>
      <c r="D27" s="361"/>
      <c r="E27" s="174">
        <v>500</v>
      </c>
      <c r="F27" s="173"/>
      <c r="G27" s="387">
        <f>+E27*F27</f>
        <v>0</v>
      </c>
      <c r="H27" s="388"/>
      <c r="I27" s="180" t="str">
        <f>IF($E$11&lt;&gt;0,$E$11,"")</f>
        <v/>
      </c>
      <c r="J27" s="379"/>
      <c r="K27" s="379"/>
      <c r="L27" s="367" t="str">
        <f>IF($I$27="","","氏ほか３名")</f>
        <v/>
      </c>
      <c r="M27" s="368"/>
      <c r="N27" s="62"/>
      <c r="O27" s="62"/>
      <c r="P27" s="62"/>
    </row>
    <row r="28" spans="1:16" s="6" customFormat="1" ht="37.5" customHeight="1">
      <c r="A28" s="429"/>
      <c r="B28" s="419" t="s">
        <v>159</v>
      </c>
      <c r="C28" s="420"/>
      <c r="D28" s="421"/>
      <c r="E28" s="170"/>
      <c r="F28" s="170"/>
      <c r="G28" s="339">
        <f>SUM(G15:H16,G18:H20,G22,G25:H27)</f>
        <v>0</v>
      </c>
      <c r="H28" s="339"/>
      <c r="I28" s="340"/>
      <c r="J28" s="340"/>
      <c r="K28" s="340"/>
      <c r="L28" s="340"/>
      <c r="M28" s="340"/>
      <c r="N28" s="60"/>
      <c r="O28" s="60"/>
      <c r="P28" s="60"/>
    </row>
    <row r="29" spans="1:16" s="6" customFormat="1" ht="6.75" customHeight="1">
      <c r="A29" s="148"/>
      <c r="B29" s="148"/>
      <c r="C29" s="148"/>
      <c r="D29" s="148"/>
      <c r="E29" s="148"/>
      <c r="F29" s="148"/>
      <c r="G29" s="148"/>
      <c r="H29" s="148"/>
      <c r="I29" s="148"/>
      <c r="J29" s="153"/>
      <c r="K29" s="153"/>
      <c r="L29" s="153"/>
      <c r="M29" s="153"/>
      <c r="N29" s="60"/>
      <c r="O29" s="60"/>
      <c r="P29" s="60"/>
    </row>
    <row r="30" spans="1:16" ht="4.5" customHeight="1">
      <c r="A30" s="156"/>
      <c r="B30" s="156"/>
      <c r="C30" s="156"/>
      <c r="D30" s="156"/>
      <c r="E30" s="156"/>
      <c r="F30" s="156"/>
      <c r="G30" s="156"/>
      <c r="H30" s="156"/>
      <c r="I30" s="156"/>
      <c r="J30" s="156"/>
      <c r="K30" s="156"/>
      <c r="L30" s="156"/>
      <c r="M30" s="175"/>
      <c r="N30"/>
      <c r="O30"/>
      <c r="P30"/>
    </row>
    <row r="31" spans="1:16" ht="20.25" customHeight="1">
      <c r="A31" s="341" t="s">
        <v>160</v>
      </c>
      <c r="B31" s="341"/>
      <c r="C31" s="341"/>
      <c r="D31" s="341"/>
      <c r="E31" s="341"/>
      <c r="F31" s="341"/>
      <c r="G31" s="341"/>
      <c r="H31" s="341"/>
      <c r="I31" s="341"/>
      <c r="J31" s="341"/>
      <c r="K31" s="341"/>
      <c r="L31" s="341"/>
      <c r="M31" s="341"/>
      <c r="N31"/>
      <c r="O31"/>
      <c r="P31"/>
    </row>
    <row r="32" spans="1:16" ht="6" customHeight="1" thickBot="1">
      <c r="A32" s="148"/>
      <c r="B32" s="148"/>
      <c r="C32" s="148"/>
      <c r="D32" s="148"/>
      <c r="E32" s="148"/>
      <c r="F32" s="148"/>
      <c r="G32" s="148"/>
      <c r="H32" s="148"/>
      <c r="I32" s="148"/>
      <c r="J32" s="148"/>
      <c r="K32" s="148"/>
      <c r="L32" s="148"/>
      <c r="M32" s="148"/>
      <c r="N32"/>
      <c r="O32"/>
      <c r="P32"/>
    </row>
    <row r="33" spans="1:16" s="36" customFormat="1" ht="38.25" customHeight="1" thickBot="1">
      <c r="A33" s="356" t="s">
        <v>161</v>
      </c>
      <c r="B33" s="357"/>
      <c r="C33" s="357"/>
      <c r="D33" s="358"/>
      <c r="E33" s="359" t="s">
        <v>162</v>
      </c>
      <c r="F33" s="357"/>
      <c r="G33" s="357"/>
      <c r="H33" s="359" t="s">
        <v>163</v>
      </c>
      <c r="I33" s="357"/>
      <c r="J33" s="357"/>
      <c r="K33" s="357"/>
      <c r="L33" s="357"/>
      <c r="M33" s="360"/>
      <c r="N33" s="63"/>
      <c r="O33" s="63"/>
      <c r="P33" s="63"/>
    </row>
    <row r="34" spans="1:16" ht="42.75" customHeight="1" thickBot="1">
      <c r="A34" s="422"/>
      <c r="B34" s="423"/>
      <c r="C34" s="423"/>
      <c r="D34" s="423"/>
      <c r="E34" s="424"/>
      <c r="F34" s="424"/>
      <c r="G34" s="424"/>
      <c r="H34" s="425"/>
      <c r="I34" s="425"/>
      <c r="J34" s="425"/>
      <c r="K34" s="425"/>
      <c r="L34" s="426"/>
      <c r="M34" s="427"/>
      <c r="N34"/>
      <c r="O34"/>
      <c r="P34"/>
    </row>
    <row r="35" spans="1:16" ht="14.25" thickBot="1">
      <c r="A35" s="147"/>
      <c r="B35" s="147"/>
      <c r="C35" s="147"/>
      <c r="D35" s="147"/>
      <c r="E35" s="147"/>
      <c r="F35" s="147"/>
      <c r="G35" s="147"/>
      <c r="H35" s="147"/>
      <c r="I35" s="147"/>
      <c r="J35" s="147"/>
      <c r="K35" s="147"/>
      <c r="L35" s="147"/>
      <c r="M35" s="147"/>
    </row>
    <row r="36" spans="1:16" ht="38.25" customHeight="1">
      <c r="A36" s="147"/>
      <c r="B36" s="147"/>
      <c r="C36" s="147"/>
      <c r="D36" s="147"/>
      <c r="E36" s="353" t="s">
        <v>256</v>
      </c>
      <c r="F36" s="354"/>
      <c r="G36" s="354"/>
      <c r="H36" s="354"/>
      <c r="I36" s="354"/>
      <c r="J36" s="354"/>
      <c r="K36" s="354"/>
      <c r="L36" s="354"/>
      <c r="M36" s="355"/>
    </row>
    <row r="37" spans="1:16" ht="42" customHeight="1" thickBot="1">
      <c r="A37" s="147"/>
      <c r="B37" s="147"/>
      <c r="C37" s="147"/>
      <c r="D37" s="147"/>
      <c r="E37" s="176" t="s">
        <v>258</v>
      </c>
      <c r="F37" s="337"/>
      <c r="G37" s="337"/>
      <c r="H37" s="177" t="s">
        <v>259</v>
      </c>
      <c r="I37" s="337"/>
      <c r="J37" s="337"/>
      <c r="K37" s="337"/>
      <c r="L37" s="337"/>
      <c r="M37" s="338"/>
    </row>
    <row r="38" spans="1:16">
      <c r="E38" s="145"/>
    </row>
    <row r="41" spans="1:16">
      <c r="E41" s="137"/>
    </row>
  </sheetData>
  <mergeCells count="78">
    <mergeCell ref="B23:D23"/>
    <mergeCell ref="B28:D28"/>
    <mergeCell ref="A34:D34"/>
    <mergeCell ref="E34:G34"/>
    <mergeCell ref="H34:M34"/>
    <mergeCell ref="A14:A28"/>
    <mergeCell ref="I15:M16"/>
    <mergeCell ref="F21:G21"/>
    <mergeCell ref="G23:H23"/>
    <mergeCell ref="B24:M24"/>
    <mergeCell ref="H21:M21"/>
    <mergeCell ref="B14:E14"/>
    <mergeCell ref="B17:E17"/>
    <mergeCell ref="F14:G14"/>
    <mergeCell ref="F17:G17"/>
    <mergeCell ref="B18:D18"/>
    <mergeCell ref="B15:D15"/>
    <mergeCell ref="G15:H15"/>
    <mergeCell ref="J2:M2"/>
    <mergeCell ref="A6:F6"/>
    <mergeCell ref="G6:H6"/>
    <mergeCell ref="I6:M6"/>
    <mergeCell ref="A7:F7"/>
    <mergeCell ref="G7:H7"/>
    <mergeCell ref="I7:M7"/>
    <mergeCell ref="A3:I4"/>
    <mergeCell ref="K3:L3"/>
    <mergeCell ref="K4:L4"/>
    <mergeCell ref="F8:M8"/>
    <mergeCell ref="G13:H13"/>
    <mergeCell ref="I13:M13"/>
    <mergeCell ref="B8:D8"/>
    <mergeCell ref="H14:M14"/>
    <mergeCell ref="J26:K26"/>
    <mergeCell ref="J27:K27"/>
    <mergeCell ref="G16:H16"/>
    <mergeCell ref="I18:M18"/>
    <mergeCell ref="G19:H19"/>
    <mergeCell ref="I19:M19"/>
    <mergeCell ref="H17:M17"/>
    <mergeCell ref="G18:H18"/>
    <mergeCell ref="G20:H20"/>
    <mergeCell ref="I20:M20"/>
    <mergeCell ref="I22:M22"/>
    <mergeCell ref="G26:H26"/>
    <mergeCell ref="G27:H27"/>
    <mergeCell ref="G25:H25"/>
    <mergeCell ref="G22:H22"/>
    <mergeCell ref="B9:D9"/>
    <mergeCell ref="F9:H9"/>
    <mergeCell ref="J9:M9"/>
    <mergeCell ref="B11:D11"/>
    <mergeCell ref="F11:H11"/>
    <mergeCell ref="J11:M11"/>
    <mergeCell ref="B10:D10"/>
    <mergeCell ref="F10:H10"/>
    <mergeCell ref="J10:M10"/>
    <mergeCell ref="B16:D16"/>
    <mergeCell ref="B19:D19"/>
    <mergeCell ref="B20:D20"/>
    <mergeCell ref="B21:E21"/>
    <mergeCell ref="E36:M36"/>
    <mergeCell ref="A33:D33"/>
    <mergeCell ref="E33:G33"/>
    <mergeCell ref="H33:M33"/>
    <mergeCell ref="B26:D26"/>
    <mergeCell ref="B27:D27"/>
    <mergeCell ref="B25:D25"/>
    <mergeCell ref="J25:K25"/>
    <mergeCell ref="L25:M25"/>
    <mergeCell ref="L26:M26"/>
    <mergeCell ref="L27:M27"/>
    <mergeCell ref="B22:D22"/>
    <mergeCell ref="F37:G37"/>
    <mergeCell ref="I37:M37"/>
    <mergeCell ref="G28:H28"/>
    <mergeCell ref="I28:M28"/>
    <mergeCell ref="A31:M31"/>
  </mergeCells>
  <phoneticPr fontId="2"/>
  <printOptions horizontalCentered="1" verticalCentered="1"/>
  <pageMargins left="0.78740157480314965" right="0.78740157480314965" top="0.98425196850393704" bottom="0.98425196850393704" header="0.51181102362204722" footer="0.51181102362204722"/>
  <pageSetup paperSize="9" scale="65"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2:M33"/>
  <sheetViews>
    <sheetView view="pageBreakPreview" zoomScale="60" zoomScaleNormal="50" workbookViewId="0">
      <selection activeCell="C4" sqref="C4:D4"/>
    </sheetView>
  </sheetViews>
  <sheetFormatPr defaultRowHeight="13.5"/>
  <cols>
    <col min="1" max="12" width="10.625" style="2" customWidth="1"/>
    <col min="13" max="16384" width="9" style="2"/>
  </cols>
  <sheetData>
    <row r="2" spans="1:13" ht="71.25" customHeight="1">
      <c r="A2" s="437" t="s">
        <v>292</v>
      </c>
      <c r="B2" s="437"/>
      <c r="C2" s="437"/>
      <c r="D2" s="437"/>
      <c r="E2" s="437"/>
      <c r="F2" s="437"/>
      <c r="G2" s="437"/>
      <c r="H2" s="437"/>
      <c r="I2" s="437"/>
      <c r="J2" s="437"/>
      <c r="K2" s="437"/>
      <c r="L2" s="437"/>
      <c r="M2" s="7"/>
    </row>
    <row r="3" spans="1:13" ht="20.25" customHeight="1">
      <c r="A3" s="449" t="s">
        <v>130</v>
      </c>
      <c r="B3" s="450"/>
      <c r="C3" s="451" t="s">
        <v>131</v>
      </c>
      <c r="D3" s="452"/>
      <c r="E3" s="453" t="s">
        <v>132</v>
      </c>
      <c r="F3" s="454"/>
      <c r="G3" s="138" t="s">
        <v>142</v>
      </c>
      <c r="H3" s="453" t="s">
        <v>143</v>
      </c>
      <c r="I3" s="454"/>
      <c r="J3" s="450" t="s">
        <v>144</v>
      </c>
      <c r="K3" s="450"/>
      <c r="L3" s="456"/>
      <c r="M3"/>
    </row>
    <row r="4" spans="1:13" s="8" customFormat="1" ht="45" customHeight="1">
      <c r="A4" s="442" t="str">
        <f>運営経費決算書!$A$7</f>
        <v/>
      </c>
      <c r="B4" s="442"/>
      <c r="C4" s="442" t="str">
        <f>運営経費決算書!$G$7</f>
        <v/>
      </c>
      <c r="D4" s="442"/>
      <c r="E4" s="442" t="str">
        <f>運営経費決算書!$I$7</f>
        <v/>
      </c>
      <c r="F4" s="442"/>
      <c r="G4" s="115" t="str">
        <f>運営経費決算書!$A$9</f>
        <v/>
      </c>
      <c r="H4" s="455" t="str">
        <f>運営経費決算書!B9</f>
        <v/>
      </c>
      <c r="I4" s="455"/>
      <c r="J4" s="119" t="str">
        <f>IF(運営経費決算書!$E$9&lt;&gt;0,運営経費決算書!$E$9,"")</f>
        <v/>
      </c>
      <c r="K4" s="120" t="str">
        <f>IF(運営経費決算書!$E$10&lt;&gt;0,運営経費決算書!$E$10,"")</f>
        <v/>
      </c>
      <c r="L4" s="121" t="str">
        <f>IF(運営経費決算書!$E$11&lt;&gt;0,運営経費決算書!$E$11,"")</f>
        <v/>
      </c>
    </row>
    <row r="5" spans="1:13" s="6" customFormat="1" ht="13.5" customHeight="1" thickBot="1">
      <c r="A5" s="441"/>
      <c r="B5" s="441"/>
      <c r="C5" s="441"/>
      <c r="D5" s="441"/>
      <c r="E5" s="441"/>
      <c r="F5" s="441"/>
      <c r="G5" s="441"/>
      <c r="H5" s="441"/>
      <c r="I5" s="441"/>
      <c r="J5" s="441"/>
      <c r="K5" s="441"/>
      <c r="L5" s="441"/>
    </row>
    <row r="6" spans="1:13" s="6" customFormat="1" ht="25.5" customHeight="1">
      <c r="A6" s="438" t="s">
        <v>164</v>
      </c>
      <c r="B6" s="439"/>
      <c r="C6" s="439"/>
      <c r="D6" s="439"/>
      <c r="E6" s="439"/>
      <c r="F6" s="439"/>
      <c r="G6" s="439"/>
      <c r="H6" s="439"/>
      <c r="I6" s="439"/>
      <c r="J6" s="439"/>
      <c r="K6" s="439"/>
      <c r="L6" s="440"/>
    </row>
    <row r="7" spans="1:13" s="6" customFormat="1" ht="44.25" customHeight="1">
      <c r="A7" s="443" t="s">
        <v>244</v>
      </c>
      <c r="B7" s="444"/>
      <c r="C7" s="444"/>
      <c r="D7" s="444"/>
      <c r="E7" s="444"/>
      <c r="F7" s="444"/>
      <c r="G7" s="444"/>
      <c r="H7" s="444"/>
      <c r="I7" s="444"/>
      <c r="J7" s="444"/>
      <c r="K7" s="444"/>
      <c r="L7" s="445"/>
    </row>
    <row r="8" spans="1:13" s="6" customFormat="1" ht="44.25" customHeight="1">
      <c r="A8" s="443"/>
      <c r="B8" s="444"/>
      <c r="C8" s="444"/>
      <c r="D8" s="444"/>
      <c r="E8" s="444"/>
      <c r="F8" s="444"/>
      <c r="G8" s="444"/>
      <c r="H8" s="444"/>
      <c r="I8" s="444"/>
      <c r="J8" s="444"/>
      <c r="K8" s="444"/>
      <c r="L8" s="445"/>
    </row>
    <row r="9" spans="1:13" s="6" customFormat="1" ht="44.25" customHeight="1">
      <c r="A9" s="443"/>
      <c r="B9" s="444"/>
      <c r="C9" s="444"/>
      <c r="D9" s="444"/>
      <c r="E9" s="444"/>
      <c r="F9" s="444"/>
      <c r="G9" s="444"/>
      <c r="H9" s="444"/>
      <c r="I9" s="444"/>
      <c r="J9" s="444"/>
      <c r="K9" s="444"/>
      <c r="L9" s="445"/>
    </row>
    <row r="10" spans="1:13" s="6" customFormat="1" ht="44.25" customHeight="1">
      <c r="A10" s="443"/>
      <c r="B10" s="444"/>
      <c r="C10" s="444"/>
      <c r="D10" s="444"/>
      <c r="E10" s="444"/>
      <c r="F10" s="444"/>
      <c r="G10" s="444"/>
      <c r="H10" s="444"/>
      <c r="I10" s="444"/>
      <c r="J10" s="444"/>
      <c r="K10" s="444"/>
      <c r="L10" s="445"/>
    </row>
    <row r="11" spans="1:13" s="6" customFormat="1" ht="44.25" customHeight="1">
      <c r="A11" s="443"/>
      <c r="B11" s="444"/>
      <c r="C11" s="444"/>
      <c r="D11" s="444"/>
      <c r="E11" s="444"/>
      <c r="F11" s="444"/>
      <c r="G11" s="444"/>
      <c r="H11" s="444"/>
      <c r="I11" s="444"/>
      <c r="J11" s="444"/>
      <c r="K11" s="444"/>
      <c r="L11" s="445"/>
    </row>
    <row r="12" spans="1:13" s="6" customFormat="1" ht="44.25" customHeight="1">
      <c r="A12" s="443"/>
      <c r="B12" s="444"/>
      <c r="C12" s="444"/>
      <c r="D12" s="444"/>
      <c r="E12" s="444"/>
      <c r="F12" s="444"/>
      <c r="G12" s="444"/>
      <c r="H12" s="444"/>
      <c r="I12" s="444"/>
      <c r="J12" s="444"/>
      <c r="K12" s="444"/>
      <c r="L12" s="445"/>
    </row>
    <row r="13" spans="1:13" s="6" customFormat="1" ht="44.25" customHeight="1">
      <c r="A13" s="443"/>
      <c r="B13" s="444"/>
      <c r="C13" s="444"/>
      <c r="D13" s="444"/>
      <c r="E13" s="444"/>
      <c r="F13" s="444"/>
      <c r="G13" s="444"/>
      <c r="H13" s="444"/>
      <c r="I13" s="444"/>
      <c r="J13" s="444"/>
      <c r="K13" s="444"/>
      <c r="L13" s="445"/>
    </row>
    <row r="14" spans="1:13" s="6" customFormat="1" ht="44.25" customHeight="1">
      <c r="A14" s="443"/>
      <c r="B14" s="444"/>
      <c r="C14" s="444"/>
      <c r="D14" s="444"/>
      <c r="E14" s="444"/>
      <c r="F14" s="444"/>
      <c r="G14" s="444"/>
      <c r="H14" s="444"/>
      <c r="I14" s="444"/>
      <c r="J14" s="444"/>
      <c r="K14" s="444"/>
      <c r="L14" s="445"/>
    </row>
    <row r="15" spans="1:13" s="6" customFormat="1" ht="44.25" customHeight="1">
      <c r="A15" s="443"/>
      <c r="B15" s="444"/>
      <c r="C15" s="444"/>
      <c r="D15" s="444"/>
      <c r="E15" s="444"/>
      <c r="F15" s="444"/>
      <c r="G15" s="444"/>
      <c r="H15" s="444"/>
      <c r="I15" s="444"/>
      <c r="J15" s="444"/>
      <c r="K15" s="444"/>
      <c r="L15" s="445"/>
    </row>
    <row r="16" spans="1:13" s="6" customFormat="1" ht="44.25" customHeight="1">
      <c r="A16" s="443"/>
      <c r="B16" s="444"/>
      <c r="C16" s="444"/>
      <c r="D16" s="444"/>
      <c r="E16" s="444"/>
      <c r="F16" s="444"/>
      <c r="G16" s="444"/>
      <c r="H16" s="444"/>
      <c r="I16" s="444"/>
      <c r="J16" s="444"/>
      <c r="K16" s="444"/>
      <c r="L16" s="445"/>
    </row>
    <row r="17" spans="1:12" s="6" customFormat="1" ht="44.25" customHeight="1">
      <c r="A17" s="443"/>
      <c r="B17" s="444"/>
      <c r="C17" s="444"/>
      <c r="D17" s="444"/>
      <c r="E17" s="444"/>
      <c r="F17" s="444"/>
      <c r="G17" s="444"/>
      <c r="H17" s="444"/>
      <c r="I17" s="444"/>
      <c r="J17" s="444"/>
      <c r="K17" s="444"/>
      <c r="L17" s="445"/>
    </row>
    <row r="18" spans="1:12" s="6" customFormat="1" ht="44.25" customHeight="1">
      <c r="A18" s="443"/>
      <c r="B18" s="444"/>
      <c r="C18" s="444"/>
      <c r="D18" s="444"/>
      <c r="E18" s="444"/>
      <c r="F18" s="444"/>
      <c r="G18" s="444"/>
      <c r="H18" s="444"/>
      <c r="I18" s="444"/>
      <c r="J18" s="444"/>
      <c r="K18" s="444"/>
      <c r="L18" s="445"/>
    </row>
    <row r="19" spans="1:12" s="6" customFormat="1" ht="44.25" customHeight="1">
      <c r="A19" s="443"/>
      <c r="B19" s="444"/>
      <c r="C19" s="444"/>
      <c r="D19" s="444"/>
      <c r="E19" s="444"/>
      <c r="F19" s="444"/>
      <c r="G19" s="444"/>
      <c r="H19" s="444"/>
      <c r="I19" s="444"/>
      <c r="J19" s="444"/>
      <c r="K19" s="444"/>
      <c r="L19" s="445"/>
    </row>
    <row r="20" spans="1:12" s="6" customFormat="1" ht="44.25" customHeight="1">
      <c r="A20" s="443"/>
      <c r="B20" s="444"/>
      <c r="C20" s="444"/>
      <c r="D20" s="444"/>
      <c r="E20" s="444"/>
      <c r="F20" s="444"/>
      <c r="G20" s="444"/>
      <c r="H20" s="444"/>
      <c r="I20" s="444"/>
      <c r="J20" s="444"/>
      <c r="K20" s="444"/>
      <c r="L20" s="445"/>
    </row>
    <row r="21" spans="1:12" s="6" customFormat="1" ht="44.25" customHeight="1">
      <c r="A21" s="443"/>
      <c r="B21" s="444"/>
      <c r="C21" s="444"/>
      <c r="D21" s="444"/>
      <c r="E21" s="444"/>
      <c r="F21" s="444"/>
      <c r="G21" s="444"/>
      <c r="H21" s="444"/>
      <c r="I21" s="444"/>
      <c r="J21" s="444"/>
      <c r="K21" s="444"/>
      <c r="L21" s="445"/>
    </row>
    <row r="22" spans="1:12" s="6" customFormat="1" ht="44.25" customHeight="1">
      <c r="A22" s="443"/>
      <c r="B22" s="444"/>
      <c r="C22" s="444"/>
      <c r="D22" s="444"/>
      <c r="E22" s="444"/>
      <c r="F22" s="444"/>
      <c r="G22" s="444"/>
      <c r="H22" s="444"/>
      <c r="I22" s="444"/>
      <c r="J22" s="444"/>
      <c r="K22" s="444"/>
      <c r="L22" s="445"/>
    </row>
    <row r="23" spans="1:12" s="6" customFormat="1" ht="44.25" customHeight="1">
      <c r="A23" s="443"/>
      <c r="B23" s="444"/>
      <c r="C23" s="444"/>
      <c r="D23" s="444"/>
      <c r="E23" s="444"/>
      <c r="F23" s="444"/>
      <c r="G23" s="444"/>
      <c r="H23" s="444"/>
      <c r="I23" s="444"/>
      <c r="J23" s="444"/>
      <c r="K23" s="444"/>
      <c r="L23" s="445"/>
    </row>
    <row r="24" spans="1:12" s="6" customFormat="1" ht="44.25" customHeight="1">
      <c r="A24" s="443"/>
      <c r="B24" s="444"/>
      <c r="C24" s="444"/>
      <c r="D24" s="444"/>
      <c r="E24" s="444"/>
      <c r="F24" s="444"/>
      <c r="G24" s="444"/>
      <c r="H24" s="444"/>
      <c r="I24" s="444"/>
      <c r="J24" s="444"/>
      <c r="K24" s="444"/>
      <c r="L24" s="445"/>
    </row>
    <row r="25" spans="1:12" s="6" customFormat="1" ht="44.25" customHeight="1">
      <c r="A25" s="443"/>
      <c r="B25" s="444"/>
      <c r="C25" s="444"/>
      <c r="D25" s="444"/>
      <c r="E25" s="444"/>
      <c r="F25" s="444"/>
      <c r="G25" s="444"/>
      <c r="H25" s="444"/>
      <c r="I25" s="444"/>
      <c r="J25" s="444"/>
      <c r="K25" s="444"/>
      <c r="L25" s="445"/>
    </row>
    <row r="26" spans="1:12" s="6" customFormat="1" ht="44.25" customHeight="1">
      <c r="A26" s="443"/>
      <c r="B26" s="444"/>
      <c r="C26" s="444"/>
      <c r="D26" s="444"/>
      <c r="E26" s="444"/>
      <c r="F26" s="444"/>
      <c r="G26" s="444"/>
      <c r="H26" s="444"/>
      <c r="I26" s="444"/>
      <c r="J26" s="444"/>
      <c r="K26" s="444"/>
      <c r="L26" s="445"/>
    </row>
    <row r="27" spans="1:12" ht="44.25" customHeight="1" thickBot="1">
      <c r="A27" s="446"/>
      <c r="B27" s="447"/>
      <c r="C27" s="447"/>
      <c r="D27" s="447"/>
      <c r="E27" s="447"/>
      <c r="F27" s="447"/>
      <c r="G27" s="447"/>
      <c r="H27" s="447"/>
      <c r="I27" s="447"/>
      <c r="J27" s="447"/>
      <c r="K27" s="447"/>
      <c r="L27" s="448"/>
    </row>
    <row r="28" spans="1:12" ht="44.25" customHeight="1">
      <c r="A28"/>
      <c r="B28"/>
      <c r="C28"/>
      <c r="D28"/>
      <c r="E28"/>
      <c r="F28"/>
      <c r="G28"/>
      <c r="H28"/>
      <c r="I28"/>
      <c r="J28" s="6"/>
      <c r="K28" s="6"/>
      <c r="L28" s="6"/>
    </row>
    <row r="29" spans="1:12" ht="44.25" customHeight="1">
      <c r="A29"/>
      <c r="B29"/>
      <c r="C29"/>
      <c r="D29"/>
      <c r="E29"/>
      <c r="F29"/>
      <c r="G29"/>
      <c r="H29"/>
      <c r="I29"/>
    </row>
    <row r="30" spans="1:12" ht="44.25" customHeight="1">
      <c r="A30"/>
      <c r="B30"/>
      <c r="C30"/>
      <c r="D30"/>
      <c r="E30"/>
      <c r="F30"/>
      <c r="G30"/>
      <c r="H30"/>
      <c r="I30"/>
    </row>
    <row r="31" spans="1:12" ht="44.25" customHeight="1">
      <c r="A31"/>
      <c r="B31"/>
      <c r="C31"/>
      <c r="D31"/>
      <c r="E31"/>
      <c r="F31"/>
      <c r="G31"/>
      <c r="H31"/>
      <c r="I31"/>
    </row>
    <row r="32" spans="1:12" ht="44.25" customHeight="1">
      <c r="A32"/>
      <c r="B32"/>
      <c r="C32"/>
      <c r="D32"/>
      <c r="E32"/>
      <c r="F32"/>
      <c r="G32"/>
      <c r="H32"/>
      <c r="I32"/>
    </row>
    <row r="33" spans="1:9" ht="44.25" customHeight="1">
      <c r="A33"/>
      <c r="B33"/>
      <c r="C33"/>
      <c r="D33"/>
      <c r="E33"/>
      <c r="F33"/>
      <c r="G33"/>
      <c r="H33"/>
      <c r="I33"/>
    </row>
  </sheetData>
  <mergeCells count="13">
    <mergeCell ref="A2:L2"/>
    <mergeCell ref="A6:L6"/>
    <mergeCell ref="A5:L5"/>
    <mergeCell ref="A4:B4"/>
    <mergeCell ref="A7:L27"/>
    <mergeCell ref="A3:B3"/>
    <mergeCell ref="C3:D3"/>
    <mergeCell ref="C4:D4"/>
    <mergeCell ref="E3:F3"/>
    <mergeCell ref="E4:F4"/>
    <mergeCell ref="H3:I3"/>
    <mergeCell ref="H4:I4"/>
    <mergeCell ref="J3:L3"/>
  </mergeCells>
  <phoneticPr fontId="2"/>
  <pageMargins left="0.78740157480314965" right="0.78740157480314965" top="0.98425196850393704" bottom="0.98425196850393704" header="0.51181102362204722" footer="0.51181102362204722"/>
  <pageSetup paperSize="9" scale="6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O55"/>
  <sheetViews>
    <sheetView view="pageBreakPreview" zoomScaleNormal="75" zoomScaleSheetLayoutView="100" workbookViewId="0">
      <selection activeCell="A2" sqref="A2"/>
    </sheetView>
  </sheetViews>
  <sheetFormatPr defaultColWidth="9" defaultRowHeight="13.5"/>
  <cols>
    <col min="1" max="1" width="4.125" customWidth="1"/>
    <col min="2" max="2" width="2.625" style="47" customWidth="1"/>
    <col min="3" max="3" width="9" style="47" customWidth="1"/>
    <col min="4" max="5" width="4.25" style="47" customWidth="1"/>
    <col min="6" max="6" width="1.125" style="47" customWidth="1"/>
    <col min="7" max="7" width="9" style="47" customWidth="1"/>
    <col min="8" max="8" width="8.5" style="47" customWidth="1"/>
    <col min="9" max="10" width="4.25" style="47" customWidth="1"/>
    <col min="11" max="11" width="8.75" style="47" customWidth="1"/>
    <col min="12" max="12" width="3.125" style="47" customWidth="1"/>
    <col min="13" max="13" width="6.25" style="47" customWidth="1"/>
    <col min="14" max="14" width="2.5" style="47" customWidth="1"/>
    <col min="15" max="15" width="4.5" style="47" customWidth="1"/>
    <col min="16" max="25" width="4.5" style="46" hidden="1" customWidth="1"/>
    <col min="26" max="37" width="4.75" style="47" hidden="1" customWidth="1"/>
    <col min="38" max="38" width="4.75" style="47" customWidth="1"/>
    <col min="39" max="249" width="9" style="47" customWidth="1"/>
  </cols>
  <sheetData>
    <row r="1" spans="1:249" s="2" customFormat="1" ht="30" customHeight="1">
      <c r="A1" s="480" t="s">
        <v>293</v>
      </c>
      <c r="B1" s="481"/>
      <c r="C1" s="481"/>
      <c r="D1" s="481"/>
      <c r="E1" s="480"/>
      <c r="F1" s="480"/>
      <c r="G1" s="481"/>
      <c r="H1" s="481"/>
      <c r="I1" s="481"/>
      <c r="J1" s="480"/>
      <c r="K1" s="481"/>
      <c r="L1" s="481"/>
      <c r="M1" s="481"/>
      <c r="N1" s="481"/>
      <c r="O1" s="480"/>
      <c r="P1" s="75"/>
      <c r="Q1" s="75"/>
      <c r="R1" s="45"/>
      <c r="S1" s="45"/>
      <c r="T1" s="45"/>
      <c r="U1" s="45"/>
      <c r="V1" s="45"/>
      <c r="W1" s="45"/>
      <c r="X1" s="45"/>
      <c r="Y1" s="45"/>
    </row>
    <row r="2" spans="1:249" s="45" customFormat="1" ht="15" customHeight="1">
      <c r="B2" s="482" t="s">
        <v>130</v>
      </c>
      <c r="C2" s="483"/>
      <c r="D2" s="489" t="s">
        <v>142</v>
      </c>
      <c r="E2" s="495"/>
      <c r="F2" s="490"/>
      <c r="G2" s="484" t="s">
        <v>165</v>
      </c>
      <c r="H2" s="484"/>
      <c r="I2" s="489" t="s">
        <v>166</v>
      </c>
      <c r="J2" s="490"/>
      <c r="K2" s="484" t="s">
        <v>167</v>
      </c>
      <c r="L2" s="484"/>
      <c r="M2" s="484"/>
      <c r="N2" s="485"/>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B3" s="486" t="str">
        <f>運営経費決算書!$A$7</f>
        <v/>
      </c>
      <c r="C3" s="487"/>
      <c r="D3" s="496" t="str">
        <f>運営経費決算書!$A$9</f>
        <v/>
      </c>
      <c r="E3" s="497"/>
      <c r="F3" s="498"/>
      <c r="G3" s="488" t="str">
        <f>運営経費決算書!$B$9</f>
        <v/>
      </c>
      <c r="H3" s="488"/>
      <c r="I3" s="491">
        <f>運営経費決算書!$E$9</f>
        <v>0</v>
      </c>
      <c r="J3" s="492"/>
      <c r="K3" s="117" t="str">
        <f>運営経費決算書!$F$9</f>
        <v/>
      </c>
      <c r="L3" s="139" t="s">
        <v>97</v>
      </c>
      <c r="M3" s="493" t="str">
        <f>運営経費決算書!$J$9</f>
        <v/>
      </c>
      <c r="N3" s="494"/>
      <c r="O3" s="46"/>
      <c r="P3" s="46"/>
      <c r="Q3" s="46"/>
      <c r="R3" s="46"/>
      <c r="S3" s="46"/>
      <c r="T3" s="46"/>
      <c r="U3" s="46"/>
      <c r="V3" s="46"/>
      <c r="W3" s="46"/>
      <c r="X3" s="46"/>
      <c r="Y3" s="46"/>
      <c r="Z3" s="46"/>
      <c r="AA3" s="37" t="s">
        <v>92</v>
      </c>
      <c r="AB3" s="37" t="s">
        <v>93</v>
      </c>
      <c r="AC3" s="37" t="s">
        <v>202</v>
      </c>
      <c r="AD3" s="37" t="s">
        <v>203</v>
      </c>
      <c r="AE3" s="37" t="s">
        <v>94</v>
      </c>
      <c r="AF3" s="37" t="s">
        <v>102</v>
      </c>
      <c r="AG3" s="37" t="s">
        <v>101</v>
      </c>
      <c r="AH3" s="37" t="s">
        <v>95</v>
      </c>
      <c r="AI3" s="37" t="s">
        <v>96</v>
      </c>
      <c r="AJ3" s="37" t="s">
        <v>103</v>
      </c>
      <c r="AK3" s="37" t="s">
        <v>229</v>
      </c>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B4" s="123"/>
      <c r="C4" s="9"/>
      <c r="D4" s="9"/>
      <c r="E4" s="9"/>
      <c r="F4" s="9"/>
      <c r="G4" s="9"/>
      <c r="H4" s="9"/>
      <c r="I4" s="9"/>
      <c r="J4" s="9"/>
      <c r="K4" s="9"/>
      <c r="L4" s="9"/>
      <c r="M4" s="9"/>
      <c r="N4" s="12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18.95" customHeight="1">
      <c r="B5" s="70"/>
      <c r="C5" s="73" t="s">
        <v>168</v>
      </c>
      <c r="D5" s="73"/>
      <c r="E5" s="69"/>
      <c r="F5" s="73"/>
      <c r="G5" s="73"/>
      <c r="H5" s="72"/>
      <c r="I5" s="72"/>
      <c r="J5" s="72"/>
      <c r="K5" s="72"/>
      <c r="L5" s="72"/>
      <c r="M5" s="72"/>
      <c r="N5" s="6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row>
    <row r="6" spans="1:249" ht="12.95" customHeight="1">
      <c r="B6" s="465" t="s">
        <v>194</v>
      </c>
      <c r="C6" s="466"/>
      <c r="D6" s="466"/>
      <c r="E6" s="466"/>
      <c r="F6" s="466"/>
      <c r="G6" s="466"/>
      <c r="H6" s="71"/>
      <c r="I6" s="71"/>
      <c r="J6" s="71"/>
      <c r="K6" s="71"/>
      <c r="L6" s="71"/>
      <c r="M6" s="71"/>
      <c r="N6" s="6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s="47" customFormat="1" ht="3" customHeight="1">
      <c r="B7" s="65"/>
      <c r="C7" s="46"/>
      <c r="D7" s="46"/>
      <c r="E7" s="46"/>
      <c r="F7" s="46"/>
      <c r="G7" s="46"/>
      <c r="H7" s="46"/>
      <c r="I7" s="46"/>
      <c r="J7" s="46"/>
      <c r="K7" s="46"/>
      <c r="L7" s="46"/>
      <c r="M7" s="46"/>
      <c r="N7" s="66"/>
      <c r="P7" s="46"/>
      <c r="Q7" s="46"/>
      <c r="R7" s="46"/>
      <c r="S7" s="46"/>
      <c r="T7" s="46"/>
      <c r="U7" s="46"/>
      <c r="V7" s="46"/>
      <c r="W7" s="46"/>
      <c r="X7" s="46"/>
      <c r="Y7" s="46"/>
    </row>
    <row r="8" spans="1:249" ht="15.95" customHeight="1">
      <c r="B8" s="65"/>
      <c r="C8" s="46"/>
      <c r="D8" s="46"/>
      <c r="E8" s="470" t="s">
        <v>169</v>
      </c>
      <c r="F8" s="472">
        <v>1000</v>
      </c>
      <c r="G8" s="472"/>
      <c r="H8" s="472"/>
      <c r="I8" s="472"/>
      <c r="J8" s="472"/>
      <c r="K8" s="461" t="s">
        <v>170</v>
      </c>
      <c r="L8" s="46"/>
      <c r="M8" s="46"/>
      <c r="N8" s="66"/>
      <c r="O8" s="46"/>
      <c r="P8" s="11" t="s">
        <v>133</v>
      </c>
      <c r="Q8" s="11" t="s">
        <v>134</v>
      </c>
      <c r="R8" s="11" t="s">
        <v>135</v>
      </c>
      <c r="S8" s="11" t="s">
        <v>136</v>
      </c>
      <c r="T8" s="11" t="s">
        <v>137</v>
      </c>
      <c r="U8" s="11" t="s">
        <v>138</v>
      </c>
      <c r="V8" s="11" t="s">
        <v>139</v>
      </c>
      <c r="W8" s="11" t="s">
        <v>140</v>
      </c>
      <c r="X8" s="11" t="s">
        <v>141</v>
      </c>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95" customHeight="1">
      <c r="B9" s="65"/>
      <c r="C9" s="67"/>
      <c r="D9" s="67"/>
      <c r="E9" s="471"/>
      <c r="F9" s="472"/>
      <c r="G9" s="472"/>
      <c r="H9" s="472"/>
      <c r="I9" s="472"/>
      <c r="J9" s="472"/>
      <c r="K9" s="461"/>
      <c r="L9" s="67"/>
      <c r="M9" s="67"/>
      <c r="N9" s="6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c r="B10" s="65"/>
      <c r="C10" s="76" t="s">
        <v>171</v>
      </c>
      <c r="D10" s="76"/>
      <c r="E10" s="46"/>
      <c r="F10" s="46"/>
      <c r="G10" s="46"/>
      <c r="H10" s="46"/>
      <c r="I10" s="46"/>
      <c r="J10" s="46"/>
      <c r="K10" s="46"/>
      <c r="L10" s="9"/>
      <c r="M10" s="9"/>
      <c r="N10" s="66"/>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c r="B11" s="65"/>
      <c r="C11" s="463" t="str">
        <f>$G$3</f>
        <v/>
      </c>
      <c r="D11" s="463"/>
      <c r="E11" s="463"/>
      <c r="F11" s="463"/>
      <c r="G11" s="463"/>
      <c r="H11" s="9"/>
      <c r="I11" s="9"/>
      <c r="J11" s="9"/>
      <c r="K11" s="9"/>
      <c r="L11" s="9"/>
      <c r="M11" s="9"/>
      <c r="N11" s="66"/>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6" customHeight="1">
      <c r="B12" s="65"/>
      <c r="C12" s="71"/>
      <c r="D12" s="467"/>
      <c r="E12" s="467"/>
      <c r="F12" s="467"/>
      <c r="G12" s="467"/>
      <c r="H12" s="467"/>
      <c r="I12" s="467"/>
      <c r="J12" s="467"/>
      <c r="K12" s="467"/>
      <c r="L12" s="467"/>
      <c r="M12" s="467"/>
      <c r="N12" s="66"/>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c r="B13" s="65"/>
      <c r="C13" s="64" t="s">
        <v>172</v>
      </c>
      <c r="D13" s="458"/>
      <c r="E13" s="458"/>
      <c r="F13" s="458"/>
      <c r="G13" s="458"/>
      <c r="H13" s="458"/>
      <c r="I13" s="458"/>
      <c r="J13" s="458"/>
      <c r="K13" s="458"/>
      <c r="L13" s="458"/>
      <c r="M13" s="458"/>
      <c r="N13" s="6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ht="6" customHeight="1">
      <c r="B14" s="65"/>
      <c r="C14" s="71"/>
      <c r="D14" s="457"/>
      <c r="E14" s="457"/>
      <c r="F14" s="457"/>
      <c r="G14" s="457"/>
      <c r="H14" s="9"/>
      <c r="I14" s="9"/>
      <c r="J14" s="459"/>
      <c r="K14" s="459"/>
      <c r="L14" s="459"/>
      <c r="M14" s="459"/>
      <c r="N14" s="6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row>
    <row r="15" spans="1:249">
      <c r="B15" s="65"/>
      <c r="C15" s="74" t="s">
        <v>173</v>
      </c>
      <c r="D15" s="458"/>
      <c r="E15" s="458"/>
      <c r="F15" s="458"/>
      <c r="G15" s="458"/>
      <c r="H15" s="464" t="s">
        <v>174</v>
      </c>
      <c r="I15" s="464"/>
      <c r="J15" s="460"/>
      <c r="K15" s="460"/>
      <c r="L15" s="460"/>
      <c r="M15" s="460"/>
      <c r="N15" s="6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row>
    <row r="16" spans="1:249">
      <c r="B16" s="65"/>
      <c r="C16" s="46"/>
      <c r="D16" s="46"/>
      <c r="E16" s="46"/>
      <c r="F16" s="46"/>
      <c r="G16" s="46"/>
      <c r="H16" s="46"/>
      <c r="I16" s="46"/>
      <c r="J16" s="462" t="s">
        <v>261</v>
      </c>
      <c r="K16" s="462"/>
      <c r="L16" s="462"/>
      <c r="M16" s="462"/>
      <c r="N16" s="6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2:25" ht="18.95" customHeight="1">
      <c r="B17" s="70"/>
      <c r="C17" s="73" t="s">
        <v>168</v>
      </c>
      <c r="D17" s="73"/>
      <c r="E17" s="69"/>
      <c r="F17" s="73"/>
      <c r="G17" s="73"/>
      <c r="H17" s="72"/>
      <c r="I17" s="72"/>
      <c r="J17" s="72"/>
      <c r="K17" s="72"/>
      <c r="L17" s="72"/>
      <c r="M17" s="72"/>
      <c r="N17" s="68"/>
      <c r="O17"/>
      <c r="P17"/>
      <c r="Q17"/>
      <c r="R17"/>
      <c r="S17"/>
      <c r="T17"/>
      <c r="U17"/>
      <c r="V17"/>
      <c r="W17"/>
      <c r="X17"/>
      <c r="Y17"/>
    </row>
    <row r="18" spans="2:25" ht="12.95" customHeight="1">
      <c r="B18" s="465" t="s">
        <v>194</v>
      </c>
      <c r="C18" s="466"/>
      <c r="D18" s="466"/>
      <c r="E18" s="466"/>
      <c r="F18" s="466"/>
      <c r="G18" s="466"/>
      <c r="H18" s="71"/>
      <c r="I18" s="71"/>
      <c r="J18" s="71"/>
      <c r="K18" s="71"/>
      <c r="L18" s="71"/>
      <c r="M18" s="71"/>
      <c r="N18" s="66"/>
      <c r="O18"/>
      <c r="P18"/>
      <c r="Q18"/>
      <c r="R18"/>
      <c r="S18"/>
      <c r="T18"/>
      <c r="U18"/>
      <c r="V18"/>
      <c r="W18"/>
      <c r="X18"/>
      <c r="Y18"/>
    </row>
    <row r="19" spans="2:25" s="47" customFormat="1" ht="3" customHeight="1">
      <c r="B19" s="65"/>
      <c r="C19" s="46"/>
      <c r="D19" s="46"/>
      <c r="E19" s="46"/>
      <c r="F19" s="46"/>
      <c r="G19" s="46"/>
      <c r="H19" s="46"/>
      <c r="I19" s="46"/>
      <c r="J19" s="46"/>
      <c r="K19" s="46"/>
      <c r="L19" s="46"/>
      <c r="M19" s="46"/>
      <c r="N19" s="66"/>
      <c r="P19" s="46"/>
      <c r="Q19" s="46"/>
      <c r="R19" s="46"/>
      <c r="S19" s="46"/>
      <c r="T19" s="46"/>
      <c r="U19" s="46"/>
      <c r="V19" s="46"/>
      <c r="W19" s="46"/>
      <c r="X19" s="46"/>
      <c r="Y19" s="46"/>
    </row>
    <row r="20" spans="2:25" ht="15.95" customHeight="1">
      <c r="B20" s="65"/>
      <c r="C20" s="46"/>
      <c r="D20" s="46"/>
      <c r="E20" s="470" t="s">
        <v>169</v>
      </c>
      <c r="F20" s="472">
        <v>3000</v>
      </c>
      <c r="G20" s="472"/>
      <c r="H20" s="472"/>
      <c r="I20" s="472"/>
      <c r="J20" s="472"/>
      <c r="K20" s="461" t="s">
        <v>170</v>
      </c>
      <c r="L20" s="46"/>
      <c r="M20" s="46"/>
      <c r="N20" s="66"/>
      <c r="O20" s="46"/>
      <c r="P20" s="11" t="s">
        <v>133</v>
      </c>
      <c r="Q20" s="11" t="s">
        <v>134</v>
      </c>
      <c r="R20" s="11" t="s">
        <v>135</v>
      </c>
      <c r="S20" s="11" t="s">
        <v>136</v>
      </c>
      <c r="T20" s="11" t="s">
        <v>137</v>
      </c>
      <c r="U20" s="11" t="s">
        <v>138</v>
      </c>
      <c r="V20" s="11" t="s">
        <v>139</v>
      </c>
      <c r="W20" s="11" t="s">
        <v>140</v>
      </c>
      <c r="X20" s="11" t="s">
        <v>141</v>
      </c>
      <c r="Y20"/>
    </row>
    <row r="21" spans="2:25" ht="15.95" customHeight="1">
      <c r="B21" s="65"/>
      <c r="C21" s="67"/>
      <c r="D21" s="67"/>
      <c r="E21" s="471"/>
      <c r="F21" s="472"/>
      <c r="G21" s="472"/>
      <c r="H21" s="472"/>
      <c r="I21" s="472"/>
      <c r="J21" s="472"/>
      <c r="K21" s="461"/>
      <c r="L21" s="67"/>
      <c r="M21" s="67"/>
      <c r="N21" s="66"/>
      <c r="O21"/>
      <c r="P21"/>
      <c r="Q21"/>
      <c r="R21"/>
      <c r="S21"/>
      <c r="T21"/>
      <c r="U21"/>
      <c r="V21"/>
      <c r="W21"/>
      <c r="X21"/>
      <c r="Y21"/>
    </row>
    <row r="22" spans="2:25">
      <c r="B22" s="65"/>
      <c r="C22" s="76" t="s">
        <v>181</v>
      </c>
      <c r="D22" s="76"/>
      <c r="E22" s="46"/>
      <c r="F22" s="46"/>
      <c r="G22" s="46"/>
      <c r="H22" s="46"/>
      <c r="I22" s="46"/>
      <c r="J22" s="46"/>
      <c r="K22" s="46"/>
      <c r="L22" s="9"/>
      <c r="M22" s="9"/>
      <c r="N22" s="66"/>
      <c r="O22"/>
      <c r="P22"/>
      <c r="Q22"/>
      <c r="R22"/>
      <c r="S22"/>
      <c r="T22"/>
      <c r="U22"/>
      <c r="V22"/>
      <c r="W22"/>
      <c r="X22"/>
      <c r="Y22"/>
    </row>
    <row r="23" spans="2:25">
      <c r="B23" s="65"/>
      <c r="C23" s="463" t="str">
        <f>$G$3</f>
        <v/>
      </c>
      <c r="D23" s="463"/>
      <c r="E23" s="463"/>
      <c r="F23" s="463"/>
      <c r="G23" s="463"/>
      <c r="H23" s="9"/>
      <c r="I23" s="9"/>
      <c r="J23" s="9"/>
      <c r="K23" s="9"/>
      <c r="L23" s="9"/>
      <c r="M23" s="9"/>
      <c r="N23" s="66"/>
      <c r="O23"/>
      <c r="P23"/>
      <c r="Q23"/>
      <c r="R23"/>
      <c r="S23"/>
      <c r="T23"/>
      <c r="U23"/>
      <c r="V23"/>
      <c r="W23"/>
      <c r="X23"/>
      <c r="Y23"/>
    </row>
    <row r="24" spans="2:25" ht="6" customHeight="1">
      <c r="B24" s="65"/>
      <c r="C24" s="71"/>
      <c r="D24" s="467"/>
      <c r="E24" s="467"/>
      <c r="F24" s="467"/>
      <c r="G24" s="467"/>
      <c r="H24" s="467"/>
      <c r="I24" s="467"/>
      <c r="J24" s="467"/>
      <c r="K24" s="467"/>
      <c r="L24" s="467"/>
      <c r="M24" s="467"/>
      <c r="N24" s="66"/>
      <c r="O24"/>
      <c r="P24"/>
      <c r="Q24"/>
      <c r="R24"/>
      <c r="S24"/>
      <c r="T24"/>
      <c r="U24"/>
      <c r="V24"/>
      <c r="W24"/>
      <c r="X24"/>
      <c r="Y24"/>
    </row>
    <row r="25" spans="2:25">
      <c r="B25" s="65"/>
      <c r="C25" s="64" t="s">
        <v>172</v>
      </c>
      <c r="D25" s="458"/>
      <c r="E25" s="458"/>
      <c r="F25" s="458"/>
      <c r="G25" s="458"/>
      <c r="H25" s="458"/>
      <c r="I25" s="458"/>
      <c r="J25" s="458"/>
      <c r="K25" s="458"/>
      <c r="L25" s="458"/>
      <c r="M25" s="458"/>
      <c r="N25" s="66"/>
      <c r="O25"/>
      <c r="P25"/>
      <c r="Q25"/>
      <c r="R25"/>
      <c r="S25"/>
      <c r="T25"/>
      <c r="U25"/>
      <c r="V25"/>
      <c r="W25"/>
      <c r="X25"/>
      <c r="Y25"/>
    </row>
    <row r="26" spans="2:25" ht="6" customHeight="1">
      <c r="B26" s="65"/>
      <c r="C26" s="71"/>
      <c r="D26" s="71"/>
      <c r="E26" s="468"/>
      <c r="F26" s="468"/>
      <c r="G26" s="468"/>
      <c r="H26" s="468"/>
      <c r="I26" s="9"/>
      <c r="J26" s="9"/>
      <c r="K26" s="9"/>
      <c r="L26" s="9"/>
      <c r="M26" s="9"/>
      <c r="N26" s="66"/>
      <c r="O26"/>
      <c r="P26"/>
      <c r="Q26"/>
      <c r="R26"/>
      <c r="S26"/>
      <c r="T26"/>
      <c r="U26"/>
      <c r="V26"/>
      <c r="W26"/>
      <c r="X26"/>
      <c r="Y26"/>
    </row>
    <row r="27" spans="2:25">
      <c r="B27" s="65"/>
      <c r="C27" s="464" t="s">
        <v>174</v>
      </c>
      <c r="D27" s="464"/>
      <c r="E27" s="469"/>
      <c r="F27" s="469"/>
      <c r="G27" s="469"/>
      <c r="H27" s="469"/>
      <c r="I27" s="46"/>
      <c r="J27" s="46"/>
      <c r="K27" s="46"/>
      <c r="L27" s="46"/>
      <c r="M27" s="46"/>
      <c r="N27" s="66"/>
      <c r="O27"/>
      <c r="P27"/>
      <c r="Q27"/>
      <c r="R27"/>
      <c r="S27"/>
      <c r="T27"/>
      <c r="U27"/>
      <c r="V27"/>
      <c r="W27"/>
      <c r="X27"/>
      <c r="Y27"/>
    </row>
    <row r="28" spans="2:25">
      <c r="B28" s="65"/>
      <c r="C28" s="46"/>
      <c r="D28" s="46"/>
      <c r="E28" s="462" t="s">
        <v>261</v>
      </c>
      <c r="F28" s="462"/>
      <c r="G28" s="462"/>
      <c r="H28" s="462"/>
      <c r="I28" s="46"/>
      <c r="J28" s="46"/>
      <c r="K28" s="46"/>
      <c r="L28" s="46"/>
      <c r="M28" s="46"/>
      <c r="N28" s="66"/>
      <c r="O28"/>
      <c r="P28"/>
      <c r="Q28"/>
      <c r="R28"/>
      <c r="S28"/>
      <c r="T28"/>
      <c r="U28"/>
      <c r="V28"/>
      <c r="W28"/>
      <c r="X28"/>
      <c r="Y28"/>
    </row>
    <row r="29" spans="2:25" ht="18.95" customHeight="1">
      <c r="B29" s="70"/>
      <c r="C29" s="73" t="s">
        <v>168</v>
      </c>
      <c r="D29" s="73"/>
      <c r="E29" s="69"/>
      <c r="F29" s="73"/>
      <c r="G29" s="73"/>
      <c r="H29" s="72"/>
      <c r="I29" s="72"/>
      <c r="J29" s="72"/>
      <c r="K29" s="72"/>
      <c r="L29" s="72"/>
      <c r="M29" s="72"/>
      <c r="N29" s="68"/>
      <c r="O29"/>
      <c r="P29"/>
      <c r="Q29"/>
      <c r="R29"/>
      <c r="S29"/>
      <c r="T29"/>
      <c r="U29"/>
      <c r="V29"/>
      <c r="W29"/>
      <c r="X29"/>
      <c r="Y29"/>
    </row>
    <row r="30" spans="2:25" ht="12.95" customHeight="1">
      <c r="B30" s="465" t="s">
        <v>194</v>
      </c>
      <c r="C30" s="466"/>
      <c r="D30" s="466"/>
      <c r="E30" s="466"/>
      <c r="F30" s="466"/>
      <c r="G30" s="466"/>
      <c r="H30" s="71"/>
      <c r="I30" s="71"/>
      <c r="J30" s="71"/>
      <c r="K30" s="71"/>
      <c r="L30" s="71"/>
      <c r="M30" s="71"/>
      <c r="N30" s="66"/>
      <c r="O30"/>
      <c r="P30"/>
      <c r="Q30"/>
      <c r="R30"/>
      <c r="S30"/>
      <c r="T30"/>
      <c r="U30"/>
      <c r="V30"/>
      <c r="W30"/>
      <c r="X30"/>
      <c r="Y30"/>
    </row>
    <row r="31" spans="2:25" s="47" customFormat="1" ht="3" customHeight="1">
      <c r="B31" s="65"/>
      <c r="C31" s="46"/>
      <c r="D31" s="46"/>
      <c r="E31" s="46"/>
      <c r="F31" s="46"/>
      <c r="G31" s="46"/>
      <c r="H31" s="46"/>
      <c r="I31" s="46"/>
      <c r="J31" s="46"/>
      <c r="K31" s="46"/>
      <c r="L31" s="46"/>
      <c r="M31" s="46"/>
      <c r="N31" s="66"/>
      <c r="P31" s="46"/>
      <c r="Q31" s="46"/>
      <c r="R31" s="46"/>
      <c r="S31" s="46"/>
      <c r="T31" s="46"/>
      <c r="U31" s="46"/>
      <c r="V31" s="46"/>
      <c r="W31" s="46"/>
      <c r="X31" s="46"/>
      <c r="Y31" s="46"/>
    </row>
    <row r="32" spans="2:25" ht="15.95" customHeight="1">
      <c r="B32" s="65"/>
      <c r="C32" s="46"/>
      <c r="D32" s="46"/>
      <c r="E32" s="470" t="s">
        <v>169</v>
      </c>
      <c r="F32" s="472">
        <v>500</v>
      </c>
      <c r="G32" s="472"/>
      <c r="H32" s="472"/>
      <c r="I32" s="472"/>
      <c r="J32" s="472"/>
      <c r="K32" s="461" t="s">
        <v>170</v>
      </c>
      <c r="L32" s="46"/>
      <c r="M32" s="46"/>
      <c r="N32" s="66"/>
      <c r="O32" s="46"/>
      <c r="P32" s="11" t="s">
        <v>133</v>
      </c>
      <c r="Q32" s="11" t="s">
        <v>134</v>
      </c>
      <c r="R32" s="11" t="s">
        <v>135</v>
      </c>
      <c r="S32" s="11" t="s">
        <v>136</v>
      </c>
      <c r="T32" s="11" t="s">
        <v>137</v>
      </c>
      <c r="U32" s="11" t="s">
        <v>138</v>
      </c>
      <c r="V32" s="11" t="s">
        <v>139</v>
      </c>
      <c r="W32" s="11" t="s">
        <v>140</v>
      </c>
      <c r="X32" s="11" t="s">
        <v>141</v>
      </c>
      <c r="Y32"/>
    </row>
    <row r="33" spans="2:25" ht="15.95" customHeight="1">
      <c r="B33" s="65"/>
      <c r="C33" s="67"/>
      <c r="D33" s="67"/>
      <c r="E33" s="471"/>
      <c r="F33" s="472"/>
      <c r="G33" s="472"/>
      <c r="H33" s="472"/>
      <c r="I33" s="472"/>
      <c r="J33" s="472"/>
      <c r="K33" s="461"/>
      <c r="L33" s="67"/>
      <c r="M33" s="67"/>
      <c r="N33" s="66"/>
      <c r="O33"/>
      <c r="P33"/>
      <c r="Q33"/>
      <c r="R33"/>
      <c r="S33"/>
      <c r="T33"/>
      <c r="U33"/>
      <c r="V33"/>
      <c r="W33"/>
      <c r="X33"/>
      <c r="Y33"/>
    </row>
    <row r="34" spans="2:25">
      <c r="B34" s="65"/>
      <c r="C34" s="76" t="s">
        <v>182</v>
      </c>
      <c r="D34" s="76"/>
      <c r="E34" s="46"/>
      <c r="F34" s="46"/>
      <c r="G34" s="46"/>
      <c r="H34" s="46"/>
      <c r="I34" s="46"/>
      <c r="J34" s="46"/>
      <c r="K34" s="46"/>
      <c r="L34" s="9"/>
      <c r="M34" s="9"/>
      <c r="N34" s="66"/>
      <c r="O34"/>
      <c r="P34"/>
      <c r="Q34"/>
      <c r="R34"/>
      <c r="S34"/>
      <c r="T34"/>
      <c r="U34"/>
      <c r="V34"/>
      <c r="W34"/>
      <c r="X34"/>
      <c r="Y34"/>
    </row>
    <row r="35" spans="2:25">
      <c r="B35" s="65"/>
      <c r="C35" s="463" t="str">
        <f>$G$3</f>
        <v/>
      </c>
      <c r="D35" s="463"/>
      <c r="E35" s="463"/>
      <c r="F35" s="463"/>
      <c r="G35" s="463"/>
      <c r="H35" s="9"/>
      <c r="I35" s="9"/>
      <c r="J35" s="9"/>
      <c r="K35" s="9"/>
      <c r="L35" s="9"/>
      <c r="M35" s="9"/>
      <c r="N35" s="66"/>
      <c r="O35"/>
      <c r="P35"/>
      <c r="Q35"/>
      <c r="R35"/>
      <c r="S35"/>
      <c r="T35"/>
      <c r="U35"/>
      <c r="V35"/>
      <c r="W35"/>
      <c r="X35"/>
      <c r="Y35"/>
    </row>
    <row r="36" spans="2:25" ht="6" customHeight="1">
      <c r="B36" s="65"/>
      <c r="C36" s="71"/>
      <c r="D36" s="467"/>
      <c r="E36" s="467"/>
      <c r="F36" s="467"/>
      <c r="G36" s="467"/>
      <c r="H36" s="467"/>
      <c r="I36" s="467"/>
      <c r="J36" s="467"/>
      <c r="K36" s="467"/>
      <c r="L36" s="467"/>
      <c r="M36" s="467"/>
      <c r="N36" s="66"/>
      <c r="O36"/>
      <c r="P36"/>
      <c r="Q36"/>
      <c r="R36"/>
      <c r="S36"/>
      <c r="T36"/>
      <c r="U36"/>
      <c r="V36"/>
      <c r="W36"/>
      <c r="X36"/>
      <c r="Y36"/>
    </row>
    <row r="37" spans="2:25">
      <c r="B37" s="65"/>
      <c r="C37" s="64" t="s">
        <v>172</v>
      </c>
      <c r="D37" s="458"/>
      <c r="E37" s="458"/>
      <c r="F37" s="458"/>
      <c r="G37" s="458"/>
      <c r="H37" s="458"/>
      <c r="I37" s="458"/>
      <c r="J37" s="458"/>
      <c r="K37" s="458"/>
      <c r="L37" s="458"/>
      <c r="M37" s="458"/>
      <c r="N37" s="66"/>
      <c r="O37"/>
      <c r="P37"/>
      <c r="Q37"/>
      <c r="R37"/>
      <c r="S37"/>
      <c r="T37"/>
      <c r="U37"/>
      <c r="V37"/>
      <c r="W37"/>
      <c r="X37"/>
      <c r="Y37"/>
    </row>
    <row r="38" spans="2:25" ht="6" customHeight="1">
      <c r="B38" s="65"/>
      <c r="C38" s="71"/>
      <c r="D38" s="71"/>
      <c r="E38" s="468"/>
      <c r="F38" s="468"/>
      <c r="G38" s="468"/>
      <c r="H38" s="468"/>
      <c r="I38" s="9"/>
      <c r="J38" s="9"/>
      <c r="K38" s="9"/>
      <c r="L38" s="9"/>
      <c r="M38" s="9"/>
      <c r="N38" s="66"/>
      <c r="O38"/>
      <c r="P38"/>
      <c r="Q38"/>
      <c r="R38"/>
      <c r="S38"/>
      <c r="T38"/>
      <c r="U38"/>
      <c r="V38"/>
      <c r="W38"/>
      <c r="X38"/>
      <c r="Y38"/>
    </row>
    <row r="39" spans="2:25">
      <c r="B39" s="65"/>
      <c r="C39" s="464" t="s">
        <v>174</v>
      </c>
      <c r="D39" s="464"/>
      <c r="E39" s="469"/>
      <c r="F39" s="469"/>
      <c r="G39" s="469"/>
      <c r="H39" s="469"/>
      <c r="I39" s="46"/>
      <c r="J39" s="46"/>
      <c r="K39" s="46"/>
      <c r="L39" s="46"/>
      <c r="M39" s="46"/>
      <c r="N39" s="66"/>
      <c r="O39"/>
      <c r="P39"/>
      <c r="Q39"/>
      <c r="R39"/>
      <c r="S39"/>
      <c r="T39"/>
      <c r="U39"/>
      <c r="V39"/>
      <c r="W39"/>
      <c r="X39"/>
      <c r="Y39"/>
    </row>
    <row r="40" spans="2:25">
      <c r="B40" s="65"/>
      <c r="C40" s="46"/>
      <c r="D40" s="46"/>
      <c r="E40" s="462" t="s">
        <v>261</v>
      </c>
      <c r="F40" s="462"/>
      <c r="G40" s="462"/>
      <c r="H40" s="462"/>
      <c r="I40" s="46"/>
      <c r="J40" s="46"/>
      <c r="K40" s="46"/>
      <c r="L40" s="46"/>
      <c r="M40" s="46"/>
      <c r="N40" s="66"/>
      <c r="O40"/>
      <c r="P40"/>
      <c r="Q40"/>
      <c r="R40"/>
      <c r="S40"/>
      <c r="T40"/>
      <c r="U40"/>
      <c r="V40"/>
      <c r="W40"/>
      <c r="X40"/>
      <c r="Y40"/>
    </row>
    <row r="41" spans="2:25" ht="18.95" customHeight="1">
      <c r="B41" s="70"/>
      <c r="C41" s="73" t="s">
        <v>168</v>
      </c>
      <c r="D41" s="73"/>
      <c r="E41" s="69"/>
      <c r="F41" s="73"/>
      <c r="G41" s="73"/>
      <c r="H41" s="72"/>
      <c r="I41" s="72"/>
      <c r="J41" s="72"/>
      <c r="K41" s="72"/>
      <c r="L41" s="72"/>
      <c r="M41" s="72"/>
      <c r="N41" s="68"/>
      <c r="O41"/>
      <c r="P41"/>
      <c r="Q41"/>
      <c r="R41"/>
      <c r="S41"/>
      <c r="T41"/>
      <c r="U41"/>
      <c r="V41"/>
      <c r="W41"/>
      <c r="X41"/>
      <c r="Y41"/>
    </row>
    <row r="42" spans="2:25" ht="12.95" customHeight="1">
      <c r="B42" s="465" t="s">
        <v>194</v>
      </c>
      <c r="C42" s="466"/>
      <c r="D42" s="466"/>
      <c r="E42" s="466"/>
      <c r="F42" s="466"/>
      <c r="G42" s="466"/>
      <c r="H42" s="71"/>
      <c r="I42" s="71"/>
      <c r="J42" s="71"/>
      <c r="K42" s="71"/>
      <c r="L42" s="71"/>
      <c r="M42" s="71"/>
      <c r="N42" s="66"/>
      <c r="O42"/>
      <c r="P42"/>
      <c r="Q42"/>
      <c r="R42"/>
      <c r="S42"/>
      <c r="T42"/>
      <c r="U42"/>
      <c r="V42"/>
      <c r="W42"/>
      <c r="X42"/>
      <c r="Y42"/>
    </row>
    <row r="43" spans="2:25" s="47" customFormat="1" ht="3" customHeight="1">
      <c r="B43" s="65"/>
      <c r="C43" s="46"/>
      <c r="D43" s="46"/>
      <c r="E43" s="46"/>
      <c r="F43" s="46"/>
      <c r="G43" s="46"/>
      <c r="H43" s="46"/>
      <c r="I43" s="46"/>
      <c r="J43" s="46"/>
      <c r="K43" s="46"/>
      <c r="L43" s="46"/>
      <c r="M43" s="46"/>
      <c r="N43" s="66"/>
      <c r="P43" s="46"/>
      <c r="Q43" s="46"/>
      <c r="R43" s="46"/>
      <c r="S43" s="46"/>
      <c r="T43" s="46"/>
      <c r="U43" s="46"/>
      <c r="V43" s="46"/>
      <c r="W43" s="46"/>
      <c r="X43" s="46"/>
      <c r="Y43" s="46"/>
    </row>
    <row r="44" spans="2:25" ht="15.95" customHeight="1">
      <c r="B44" s="65"/>
      <c r="C44" s="46"/>
      <c r="D44" s="46"/>
      <c r="E44" s="470" t="s">
        <v>169</v>
      </c>
      <c r="F44" s="472">
        <v>500</v>
      </c>
      <c r="G44" s="472"/>
      <c r="H44" s="472"/>
      <c r="I44" s="472"/>
      <c r="J44" s="472"/>
      <c r="K44" s="461" t="s">
        <v>170</v>
      </c>
      <c r="L44" s="46"/>
      <c r="M44" s="46"/>
      <c r="N44" s="66"/>
      <c r="O44" s="46"/>
      <c r="P44" s="11" t="s">
        <v>133</v>
      </c>
      <c r="Q44" s="11" t="s">
        <v>134</v>
      </c>
      <c r="R44" s="11" t="s">
        <v>135</v>
      </c>
      <c r="S44" s="11" t="s">
        <v>136</v>
      </c>
      <c r="T44" s="11" t="s">
        <v>137</v>
      </c>
      <c r="U44" s="11" t="s">
        <v>138</v>
      </c>
      <c r="V44" s="11" t="s">
        <v>139</v>
      </c>
      <c r="W44" s="11" t="s">
        <v>140</v>
      </c>
      <c r="X44" s="11" t="s">
        <v>141</v>
      </c>
      <c r="Y44"/>
    </row>
    <row r="45" spans="2:25" ht="15.95" customHeight="1">
      <c r="B45" s="65"/>
      <c r="C45" s="67"/>
      <c r="D45" s="67"/>
      <c r="E45" s="471"/>
      <c r="F45" s="472"/>
      <c r="G45" s="472"/>
      <c r="H45" s="472"/>
      <c r="I45" s="472"/>
      <c r="J45" s="472"/>
      <c r="K45" s="461"/>
      <c r="L45" s="67"/>
      <c r="M45" s="67"/>
      <c r="N45" s="66"/>
      <c r="O45"/>
      <c r="P45"/>
      <c r="Q45"/>
      <c r="R45"/>
      <c r="S45"/>
      <c r="T45"/>
      <c r="U45"/>
      <c r="V45"/>
      <c r="W45"/>
      <c r="X45"/>
      <c r="Y45"/>
    </row>
    <row r="46" spans="2:25">
      <c r="B46" s="65"/>
      <c r="C46" s="76" t="s">
        <v>182</v>
      </c>
      <c r="D46" s="76"/>
      <c r="E46" s="46"/>
      <c r="F46" s="46"/>
      <c r="G46" s="46"/>
      <c r="H46" s="46"/>
      <c r="I46" s="46"/>
      <c r="J46" s="46"/>
      <c r="K46" s="46"/>
      <c r="L46" s="9"/>
      <c r="M46" s="9"/>
      <c r="N46" s="66"/>
      <c r="O46"/>
      <c r="P46"/>
      <c r="Q46"/>
      <c r="R46"/>
      <c r="S46"/>
      <c r="T46"/>
      <c r="U46"/>
      <c r="V46"/>
      <c r="W46"/>
      <c r="X46"/>
      <c r="Y46"/>
    </row>
    <row r="47" spans="2:25">
      <c r="B47" s="65"/>
      <c r="C47" s="463" t="str">
        <f>$G$3</f>
        <v/>
      </c>
      <c r="D47" s="463"/>
      <c r="E47" s="463"/>
      <c r="F47" s="463"/>
      <c r="G47" s="463"/>
      <c r="H47" s="9"/>
      <c r="I47" s="9"/>
      <c r="J47" s="9"/>
      <c r="K47" s="9"/>
      <c r="L47" s="9"/>
      <c r="M47" s="9"/>
      <c r="N47" s="66"/>
      <c r="O47"/>
      <c r="P47"/>
      <c r="Q47"/>
      <c r="R47"/>
      <c r="S47"/>
      <c r="T47"/>
      <c r="U47"/>
      <c r="V47"/>
      <c r="W47"/>
      <c r="X47"/>
      <c r="Y47"/>
    </row>
    <row r="48" spans="2:25" ht="6" customHeight="1">
      <c r="B48" s="65"/>
      <c r="C48" s="71"/>
      <c r="D48" s="467"/>
      <c r="E48" s="467"/>
      <c r="F48" s="467"/>
      <c r="G48" s="467"/>
      <c r="H48" s="467"/>
      <c r="I48" s="467"/>
      <c r="J48" s="467"/>
      <c r="K48" s="467"/>
      <c r="L48" s="467"/>
      <c r="M48" s="467"/>
      <c r="N48" s="66"/>
      <c r="O48"/>
      <c r="P48"/>
      <c r="Q48"/>
      <c r="R48"/>
      <c r="S48"/>
      <c r="T48"/>
      <c r="U48"/>
      <c r="V48"/>
      <c r="W48"/>
      <c r="X48"/>
      <c r="Y48"/>
    </row>
    <row r="49" spans="1:25">
      <c r="B49" s="65"/>
      <c r="C49" s="64" t="s">
        <v>172</v>
      </c>
      <c r="D49" s="458"/>
      <c r="E49" s="458"/>
      <c r="F49" s="458"/>
      <c r="G49" s="458"/>
      <c r="H49" s="458"/>
      <c r="I49" s="458"/>
      <c r="J49" s="458"/>
      <c r="K49" s="458"/>
      <c r="L49" s="458"/>
      <c r="M49" s="458"/>
      <c r="N49" s="66"/>
      <c r="O49"/>
      <c r="P49"/>
      <c r="Q49"/>
      <c r="R49"/>
      <c r="S49"/>
      <c r="T49"/>
      <c r="U49"/>
      <c r="V49"/>
      <c r="W49"/>
      <c r="X49"/>
      <c r="Y49"/>
    </row>
    <row r="50" spans="1:25" ht="6" customHeight="1">
      <c r="B50" s="65"/>
      <c r="C50" s="71"/>
      <c r="D50" s="71"/>
      <c r="E50" s="468"/>
      <c r="F50" s="468"/>
      <c r="G50" s="468"/>
      <c r="H50" s="468"/>
      <c r="I50" s="9"/>
      <c r="J50" s="9"/>
      <c r="K50" s="9"/>
      <c r="L50" s="9"/>
      <c r="M50" s="9"/>
      <c r="N50" s="66"/>
      <c r="O50"/>
      <c r="P50"/>
      <c r="Q50"/>
      <c r="R50"/>
      <c r="S50"/>
      <c r="T50"/>
      <c r="U50"/>
      <c r="V50"/>
      <c r="W50"/>
      <c r="X50"/>
      <c r="Y50"/>
    </row>
    <row r="51" spans="1:25">
      <c r="B51" s="65"/>
      <c r="C51" s="464" t="s">
        <v>174</v>
      </c>
      <c r="D51" s="464"/>
      <c r="E51" s="469"/>
      <c r="F51" s="469"/>
      <c r="G51" s="469"/>
      <c r="H51" s="469"/>
      <c r="I51" s="46"/>
      <c r="J51" s="46"/>
      <c r="K51" s="46"/>
      <c r="L51" s="46"/>
      <c r="M51" s="46"/>
      <c r="N51" s="66"/>
      <c r="O51"/>
      <c r="P51"/>
      <c r="Q51"/>
      <c r="R51"/>
      <c r="S51"/>
      <c r="T51"/>
      <c r="U51"/>
      <c r="V51"/>
      <c r="W51"/>
      <c r="X51"/>
      <c r="Y51"/>
    </row>
    <row r="52" spans="1:25">
      <c r="B52" s="65"/>
      <c r="C52" s="46"/>
      <c r="D52" s="46"/>
      <c r="E52" s="479" t="s">
        <v>261</v>
      </c>
      <c r="F52" s="479"/>
      <c r="G52" s="479"/>
      <c r="H52" s="479"/>
      <c r="I52" s="46"/>
      <c r="J52" s="46"/>
      <c r="K52" s="46"/>
      <c r="L52" s="46"/>
      <c r="M52" s="46"/>
      <c r="N52" s="66"/>
      <c r="O52"/>
      <c r="P52"/>
      <c r="Q52"/>
      <c r="R52"/>
      <c r="S52"/>
      <c r="T52"/>
      <c r="U52"/>
      <c r="V52"/>
      <c r="W52"/>
      <c r="X52"/>
      <c r="Y52"/>
    </row>
    <row r="53" spans="1:25" ht="3" customHeight="1">
      <c r="A53" s="9"/>
      <c r="B53" s="93"/>
      <c r="C53" s="64"/>
      <c r="D53" s="64"/>
      <c r="E53" s="64"/>
      <c r="F53" s="64"/>
      <c r="G53" s="64"/>
      <c r="H53" s="64"/>
      <c r="I53" s="46"/>
      <c r="J53" s="46"/>
      <c r="K53" s="46"/>
      <c r="L53" s="46"/>
      <c r="M53" s="46"/>
      <c r="N53" s="66"/>
      <c r="O53"/>
      <c r="P53"/>
      <c r="Q53"/>
      <c r="R53"/>
      <c r="S53"/>
      <c r="T53"/>
      <c r="U53"/>
      <c r="V53"/>
      <c r="W53"/>
      <c r="X53"/>
      <c r="Y53"/>
    </row>
    <row r="54" spans="1:25" s="6" customFormat="1" ht="24" customHeight="1">
      <c r="B54" s="473" t="s">
        <v>175</v>
      </c>
      <c r="C54" s="474"/>
      <c r="D54" s="474"/>
      <c r="E54" s="474"/>
      <c r="F54" s="474"/>
      <c r="G54" s="474"/>
      <c r="H54" s="474"/>
      <c r="I54" s="108"/>
      <c r="J54" s="475" t="s">
        <v>248</v>
      </c>
      <c r="K54" s="476"/>
      <c r="L54" s="477"/>
      <c r="M54" s="476"/>
      <c r="N54" s="478"/>
      <c r="P54" s="59"/>
      <c r="Q54" s="59"/>
      <c r="R54" s="59"/>
      <c r="S54" s="59"/>
      <c r="T54" s="59"/>
      <c r="U54" s="59"/>
      <c r="V54" s="59"/>
      <c r="W54" s="59"/>
      <c r="X54" s="59"/>
      <c r="Y54" s="59"/>
    </row>
    <row r="55" spans="1:25">
      <c r="B55"/>
      <c r="C55"/>
      <c r="D55"/>
      <c r="E55"/>
      <c r="F55"/>
      <c r="G55"/>
      <c r="H55"/>
      <c r="I55"/>
      <c r="J55" s="46"/>
      <c r="K55" s="46"/>
      <c r="L55" s="46"/>
      <c r="M55" s="46"/>
      <c r="N55" s="46"/>
      <c r="O55"/>
      <c r="P55"/>
      <c r="Q55"/>
      <c r="R55"/>
      <c r="S55"/>
      <c r="T55"/>
      <c r="U55"/>
      <c r="V55"/>
      <c r="W55"/>
      <c r="X55"/>
      <c r="Y55"/>
    </row>
  </sheetData>
  <mergeCells count="50">
    <mergeCell ref="E52:H52"/>
    <mergeCell ref="A1:O1"/>
    <mergeCell ref="B2:C2"/>
    <mergeCell ref="G2:H2"/>
    <mergeCell ref="K2:N2"/>
    <mergeCell ref="B3:C3"/>
    <mergeCell ref="G3:H3"/>
    <mergeCell ref="I2:J2"/>
    <mergeCell ref="I3:J3"/>
    <mergeCell ref="M3:N3"/>
    <mergeCell ref="D2:F2"/>
    <mergeCell ref="D3:F3"/>
    <mergeCell ref="F8:J9"/>
    <mergeCell ref="B6:G6"/>
    <mergeCell ref="E8:E9"/>
    <mergeCell ref="C51:D51"/>
    <mergeCell ref="B54:H54"/>
    <mergeCell ref="J54:N54"/>
    <mergeCell ref="E32:E33"/>
    <mergeCell ref="E44:E45"/>
    <mergeCell ref="K32:K33"/>
    <mergeCell ref="K44:K45"/>
    <mergeCell ref="C47:G47"/>
    <mergeCell ref="D36:M37"/>
    <mergeCell ref="E38:H39"/>
    <mergeCell ref="C39:D39"/>
    <mergeCell ref="D48:M49"/>
    <mergeCell ref="E50:H51"/>
    <mergeCell ref="F44:J45"/>
    <mergeCell ref="B42:G42"/>
    <mergeCell ref="F32:J33"/>
    <mergeCell ref="E40:H40"/>
    <mergeCell ref="C35:G35"/>
    <mergeCell ref="C27:D27"/>
    <mergeCell ref="E26:H27"/>
    <mergeCell ref="E20:E21"/>
    <mergeCell ref="B30:G30"/>
    <mergeCell ref="E28:H28"/>
    <mergeCell ref="D24:M25"/>
    <mergeCell ref="F20:J21"/>
    <mergeCell ref="D14:G15"/>
    <mergeCell ref="J14:M15"/>
    <mergeCell ref="K8:K9"/>
    <mergeCell ref="J16:M16"/>
    <mergeCell ref="C23:G23"/>
    <mergeCell ref="K20:K21"/>
    <mergeCell ref="C11:G11"/>
    <mergeCell ref="H15:I15"/>
    <mergeCell ref="B18:G18"/>
    <mergeCell ref="D12:M13"/>
  </mergeCells>
  <phoneticPr fontId="2"/>
  <printOptions horizontalCentered="1" verticalCentered="1"/>
  <pageMargins left="0.39370078740157483" right="0.39370078740157483" top="0.78740157480314965" bottom="0.78740157480314965" header="0.51181102362204722" footer="0.51181102362204722"/>
  <pageSetup paperSize="9" scale="115" orientation="portrait" horizontalDpi="4294967293" vertic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O55"/>
  <sheetViews>
    <sheetView view="pageBreakPreview" zoomScaleNormal="75" zoomScaleSheetLayoutView="100" workbookViewId="0">
      <selection activeCell="A2" sqref="A2"/>
    </sheetView>
  </sheetViews>
  <sheetFormatPr defaultColWidth="9" defaultRowHeight="13.5"/>
  <cols>
    <col min="1" max="1" width="4.125" customWidth="1"/>
    <col min="2" max="2" width="2.625" style="47" customWidth="1"/>
    <col min="3" max="3" width="9" style="47" customWidth="1"/>
    <col min="4" max="5" width="4.25" style="47" customWidth="1"/>
    <col min="6" max="6" width="1.125" style="47" customWidth="1"/>
    <col min="7" max="7" width="9" style="47" customWidth="1"/>
    <col min="8" max="8" width="8.5" style="47" customWidth="1"/>
    <col min="9" max="10" width="4.25" style="47" customWidth="1"/>
    <col min="11" max="11" width="8.75" style="47" customWidth="1"/>
    <col min="12" max="12" width="3.125" style="47" customWidth="1"/>
    <col min="13" max="13" width="6.25" style="47" customWidth="1"/>
    <col min="14" max="14" width="2.5" style="47" customWidth="1"/>
    <col min="15" max="15" width="4.5" style="47" customWidth="1"/>
    <col min="16" max="25" width="4.5" style="46" hidden="1" customWidth="1"/>
    <col min="26" max="37" width="4.75" style="47" hidden="1" customWidth="1"/>
    <col min="38" max="38" width="4.75" style="47" customWidth="1"/>
    <col min="39" max="249" width="9" style="47" customWidth="1"/>
  </cols>
  <sheetData>
    <row r="1" spans="1:249" s="2" customFormat="1" ht="30" customHeight="1">
      <c r="A1" s="480" t="s">
        <v>293</v>
      </c>
      <c r="B1" s="481"/>
      <c r="C1" s="481"/>
      <c r="D1" s="481"/>
      <c r="E1" s="480"/>
      <c r="F1" s="480"/>
      <c r="G1" s="481"/>
      <c r="H1" s="481"/>
      <c r="I1" s="481"/>
      <c r="J1" s="480"/>
      <c r="K1" s="481"/>
      <c r="L1" s="481"/>
      <c r="M1" s="481"/>
      <c r="N1" s="481"/>
      <c r="O1" s="480"/>
      <c r="P1" s="75"/>
      <c r="Q1" s="75"/>
      <c r="R1" s="45"/>
      <c r="S1" s="45"/>
      <c r="T1" s="45"/>
      <c r="U1" s="45"/>
      <c r="V1" s="45"/>
      <c r="W1" s="45"/>
      <c r="X1" s="45"/>
      <c r="Y1" s="45"/>
    </row>
    <row r="2" spans="1:249" s="45" customFormat="1" ht="15" customHeight="1">
      <c r="B2" s="482" t="s">
        <v>130</v>
      </c>
      <c r="C2" s="483"/>
      <c r="D2" s="489" t="s">
        <v>142</v>
      </c>
      <c r="E2" s="495"/>
      <c r="F2" s="490"/>
      <c r="G2" s="484" t="s">
        <v>165</v>
      </c>
      <c r="H2" s="484"/>
      <c r="I2" s="489" t="s">
        <v>166</v>
      </c>
      <c r="J2" s="490"/>
      <c r="K2" s="484" t="s">
        <v>167</v>
      </c>
      <c r="L2" s="484"/>
      <c r="M2" s="484"/>
      <c r="N2" s="485"/>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B3" s="499" t="str">
        <f>運営経費決算書!$A$7</f>
        <v/>
      </c>
      <c r="C3" s="500"/>
      <c r="D3" s="496" t="str">
        <f>運営経費決算書!$A$10</f>
        <v/>
      </c>
      <c r="E3" s="497"/>
      <c r="F3" s="498"/>
      <c r="G3" s="488" t="str">
        <f>運営経費決算書!$B$10</f>
        <v/>
      </c>
      <c r="H3" s="488"/>
      <c r="I3" s="501">
        <f>運営経費決算書!$E$10</f>
        <v>0</v>
      </c>
      <c r="J3" s="502"/>
      <c r="K3" s="117" t="str">
        <f>運営経費決算書!$F$10</f>
        <v/>
      </c>
      <c r="L3" s="118" t="s">
        <v>97</v>
      </c>
      <c r="M3" s="493" t="str">
        <f>運営経費決算書!$J$10</f>
        <v/>
      </c>
      <c r="N3" s="494"/>
      <c r="O3" s="46"/>
      <c r="P3" s="46"/>
      <c r="Q3" s="46"/>
      <c r="R3" s="46"/>
      <c r="S3" s="46"/>
      <c r="T3" s="46"/>
      <c r="U3" s="46"/>
      <c r="V3" s="46"/>
      <c r="W3" s="46"/>
      <c r="X3" s="46"/>
      <c r="Y3" s="46"/>
      <c r="Z3" s="46"/>
      <c r="AA3" s="37" t="s">
        <v>92</v>
      </c>
      <c r="AB3" s="37" t="s">
        <v>93</v>
      </c>
      <c r="AC3" s="37" t="s">
        <v>202</v>
      </c>
      <c r="AD3" s="37" t="s">
        <v>203</v>
      </c>
      <c r="AE3" s="37" t="s">
        <v>94</v>
      </c>
      <c r="AF3" s="37" t="s">
        <v>102</v>
      </c>
      <c r="AG3" s="37" t="s">
        <v>101</v>
      </c>
      <c r="AH3" s="37" t="s">
        <v>95</v>
      </c>
      <c r="AI3" s="37" t="s">
        <v>96</v>
      </c>
      <c r="AJ3" s="37" t="s">
        <v>103</v>
      </c>
      <c r="AK3" s="37" t="s">
        <v>229</v>
      </c>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18.95" customHeight="1">
      <c r="B5" s="70"/>
      <c r="C5" s="73" t="s">
        <v>168</v>
      </c>
      <c r="D5" s="73"/>
      <c r="E5" s="69"/>
      <c r="F5" s="73"/>
      <c r="G5" s="73"/>
      <c r="H5" s="72"/>
      <c r="I5" s="72"/>
      <c r="J5" s="72"/>
      <c r="K5" s="72"/>
      <c r="L5" s="72"/>
      <c r="M5" s="72"/>
      <c r="N5" s="6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row>
    <row r="6" spans="1:249" ht="12.95" customHeight="1">
      <c r="B6" s="465" t="s">
        <v>194</v>
      </c>
      <c r="C6" s="466"/>
      <c r="D6" s="466"/>
      <c r="E6" s="466"/>
      <c r="F6" s="466"/>
      <c r="G6" s="466"/>
      <c r="H6" s="71"/>
      <c r="I6" s="71"/>
      <c r="J6" s="71"/>
      <c r="K6" s="71"/>
      <c r="L6" s="71"/>
      <c r="M6" s="71"/>
      <c r="N6" s="6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s="47" customFormat="1" ht="3" customHeight="1">
      <c r="B7" s="65"/>
      <c r="C7" s="46"/>
      <c r="D7" s="46"/>
      <c r="E7" s="46"/>
      <c r="F7" s="46"/>
      <c r="G7" s="46"/>
      <c r="H7" s="46"/>
      <c r="I7" s="46"/>
      <c r="J7" s="46"/>
      <c r="K7" s="46"/>
      <c r="L7" s="46"/>
      <c r="M7" s="46"/>
      <c r="N7" s="66"/>
      <c r="P7" s="46"/>
      <c r="Q7" s="46"/>
      <c r="R7" s="46"/>
      <c r="S7" s="46"/>
      <c r="T7" s="46"/>
      <c r="U7" s="46"/>
      <c r="V7" s="46"/>
      <c r="W7" s="46"/>
      <c r="X7" s="46"/>
      <c r="Y7" s="46"/>
    </row>
    <row r="8" spans="1:249" ht="15.95" customHeight="1">
      <c r="B8" s="65"/>
      <c r="C8" s="46"/>
      <c r="D8" s="46"/>
      <c r="E8" s="470" t="s">
        <v>169</v>
      </c>
      <c r="F8" s="472">
        <v>1000</v>
      </c>
      <c r="G8" s="472"/>
      <c r="H8" s="472"/>
      <c r="I8" s="472"/>
      <c r="J8" s="472"/>
      <c r="K8" s="461" t="s">
        <v>170</v>
      </c>
      <c r="L8" s="46"/>
      <c r="M8" s="46"/>
      <c r="N8" s="66"/>
      <c r="O8" s="46"/>
      <c r="P8" s="11" t="s">
        <v>133</v>
      </c>
      <c r="Q8" s="11" t="s">
        <v>134</v>
      </c>
      <c r="R8" s="11" t="s">
        <v>135</v>
      </c>
      <c r="S8" s="11" t="s">
        <v>136</v>
      </c>
      <c r="T8" s="11" t="s">
        <v>137</v>
      </c>
      <c r="U8" s="11" t="s">
        <v>138</v>
      </c>
      <c r="V8" s="11" t="s">
        <v>139</v>
      </c>
      <c r="W8" s="11" t="s">
        <v>140</v>
      </c>
      <c r="X8" s="11" t="s">
        <v>141</v>
      </c>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95" customHeight="1">
      <c r="B9" s="65"/>
      <c r="C9" s="67"/>
      <c r="D9" s="67"/>
      <c r="E9" s="471"/>
      <c r="F9" s="472"/>
      <c r="G9" s="472"/>
      <c r="H9" s="472"/>
      <c r="I9" s="472"/>
      <c r="J9" s="472"/>
      <c r="K9" s="461"/>
      <c r="L9" s="67"/>
      <c r="M9" s="67"/>
      <c r="N9" s="6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c r="B10" s="65"/>
      <c r="C10" s="76" t="s">
        <v>171</v>
      </c>
      <c r="D10" s="76"/>
      <c r="E10" s="46"/>
      <c r="F10" s="46"/>
      <c r="G10" s="46"/>
      <c r="H10" s="46"/>
      <c r="I10" s="46"/>
      <c r="J10" s="46"/>
      <c r="K10" s="46"/>
      <c r="L10" s="9"/>
      <c r="M10" s="9"/>
      <c r="N10" s="66"/>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c r="B11" s="65"/>
      <c r="C11" s="463" t="str">
        <f>$G$3</f>
        <v/>
      </c>
      <c r="D11" s="463"/>
      <c r="E11" s="463"/>
      <c r="F11" s="463"/>
      <c r="G11" s="463"/>
      <c r="H11" s="9"/>
      <c r="I11" s="9"/>
      <c r="J11" s="9"/>
      <c r="K11" s="9"/>
      <c r="L11" s="9"/>
      <c r="M11" s="9"/>
      <c r="N11" s="66"/>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6" customHeight="1">
      <c r="B12" s="65"/>
      <c r="C12" s="71"/>
      <c r="D12" s="467"/>
      <c r="E12" s="467"/>
      <c r="F12" s="467"/>
      <c r="G12" s="467"/>
      <c r="H12" s="467"/>
      <c r="I12" s="467"/>
      <c r="J12" s="467"/>
      <c r="K12" s="467"/>
      <c r="L12" s="467"/>
      <c r="M12" s="467"/>
      <c r="N12" s="66"/>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c r="B13" s="65"/>
      <c r="C13" s="64" t="s">
        <v>172</v>
      </c>
      <c r="D13" s="458"/>
      <c r="E13" s="458"/>
      <c r="F13" s="458"/>
      <c r="G13" s="458"/>
      <c r="H13" s="458"/>
      <c r="I13" s="458"/>
      <c r="J13" s="458"/>
      <c r="K13" s="458"/>
      <c r="L13" s="458"/>
      <c r="M13" s="458"/>
      <c r="N13" s="6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ht="6" customHeight="1">
      <c r="B14" s="65"/>
      <c r="C14" s="71"/>
      <c r="D14" s="457"/>
      <c r="E14" s="457"/>
      <c r="F14" s="457"/>
      <c r="G14" s="457"/>
      <c r="H14" s="9"/>
      <c r="I14" s="9"/>
      <c r="J14" s="459"/>
      <c r="K14" s="459"/>
      <c r="L14" s="459"/>
      <c r="M14" s="459"/>
      <c r="N14" s="6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row>
    <row r="15" spans="1:249">
      <c r="B15" s="65"/>
      <c r="C15" s="74" t="s">
        <v>173</v>
      </c>
      <c r="D15" s="458"/>
      <c r="E15" s="458"/>
      <c r="F15" s="458"/>
      <c r="G15" s="458"/>
      <c r="H15" s="464" t="s">
        <v>174</v>
      </c>
      <c r="I15" s="464"/>
      <c r="J15" s="460"/>
      <c r="K15" s="460"/>
      <c r="L15" s="460"/>
      <c r="M15" s="460"/>
      <c r="N15" s="6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row>
    <row r="16" spans="1:249">
      <c r="B16" s="65"/>
      <c r="C16" s="46"/>
      <c r="D16" s="46"/>
      <c r="E16" s="46"/>
      <c r="F16" s="46"/>
      <c r="G16" s="46"/>
      <c r="H16" s="46"/>
      <c r="I16" s="46"/>
      <c r="J16" s="462" t="s">
        <v>261</v>
      </c>
      <c r="K16" s="462"/>
      <c r="L16" s="462"/>
      <c r="M16" s="462"/>
      <c r="N16" s="6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2:25" ht="18.95" customHeight="1">
      <c r="B17" s="70"/>
      <c r="C17" s="73" t="s">
        <v>168</v>
      </c>
      <c r="D17" s="73"/>
      <c r="E17" s="69"/>
      <c r="F17" s="73"/>
      <c r="G17" s="73"/>
      <c r="H17" s="72"/>
      <c r="I17" s="72"/>
      <c r="J17" s="72"/>
      <c r="K17" s="72"/>
      <c r="L17" s="72"/>
      <c r="M17" s="72"/>
      <c r="N17" s="68"/>
      <c r="O17"/>
      <c r="P17"/>
      <c r="Q17"/>
      <c r="R17"/>
      <c r="S17"/>
      <c r="T17"/>
      <c r="U17"/>
      <c r="V17"/>
      <c r="W17"/>
      <c r="X17"/>
      <c r="Y17"/>
    </row>
    <row r="18" spans="2:25" ht="12.95" customHeight="1">
      <c r="B18" s="465" t="s">
        <v>194</v>
      </c>
      <c r="C18" s="466"/>
      <c r="D18" s="466"/>
      <c r="E18" s="466"/>
      <c r="F18" s="466"/>
      <c r="G18" s="466"/>
      <c r="H18" s="71"/>
      <c r="I18" s="71"/>
      <c r="J18" s="71"/>
      <c r="K18" s="71"/>
      <c r="L18" s="71"/>
      <c r="M18" s="71"/>
      <c r="N18" s="66"/>
      <c r="O18"/>
      <c r="P18"/>
      <c r="Q18"/>
      <c r="R18"/>
      <c r="S18"/>
      <c r="T18"/>
      <c r="U18"/>
      <c r="V18"/>
      <c r="W18"/>
      <c r="X18"/>
      <c r="Y18"/>
    </row>
    <row r="19" spans="2:25" s="47" customFormat="1" ht="3" customHeight="1">
      <c r="B19" s="65"/>
      <c r="C19" s="46"/>
      <c r="D19" s="46"/>
      <c r="E19" s="46"/>
      <c r="F19" s="46"/>
      <c r="G19" s="46"/>
      <c r="H19" s="46"/>
      <c r="I19" s="46"/>
      <c r="J19" s="46"/>
      <c r="K19" s="46"/>
      <c r="L19" s="46"/>
      <c r="M19" s="46"/>
      <c r="N19" s="66"/>
      <c r="P19" s="46"/>
      <c r="Q19" s="46"/>
      <c r="R19" s="46"/>
      <c r="S19" s="46"/>
      <c r="T19" s="46"/>
      <c r="U19" s="46"/>
      <c r="V19" s="46"/>
      <c r="W19" s="46"/>
      <c r="X19" s="46"/>
      <c r="Y19" s="46"/>
    </row>
    <row r="20" spans="2:25" ht="15.95" customHeight="1">
      <c r="B20" s="65"/>
      <c r="C20" s="46"/>
      <c r="D20" s="46"/>
      <c r="E20" s="470" t="s">
        <v>169</v>
      </c>
      <c r="F20" s="472">
        <v>3000</v>
      </c>
      <c r="G20" s="472"/>
      <c r="H20" s="472"/>
      <c r="I20" s="472"/>
      <c r="J20" s="472"/>
      <c r="K20" s="461" t="s">
        <v>170</v>
      </c>
      <c r="L20" s="46"/>
      <c r="M20" s="46"/>
      <c r="N20" s="66"/>
      <c r="O20" s="46"/>
      <c r="P20" s="11" t="s">
        <v>133</v>
      </c>
      <c r="Q20" s="11" t="s">
        <v>134</v>
      </c>
      <c r="R20" s="11" t="s">
        <v>135</v>
      </c>
      <c r="S20" s="11" t="s">
        <v>136</v>
      </c>
      <c r="T20" s="11" t="s">
        <v>137</v>
      </c>
      <c r="U20" s="11" t="s">
        <v>138</v>
      </c>
      <c r="V20" s="11" t="s">
        <v>139</v>
      </c>
      <c r="W20" s="11" t="s">
        <v>140</v>
      </c>
      <c r="X20" s="11" t="s">
        <v>141</v>
      </c>
      <c r="Y20"/>
    </row>
    <row r="21" spans="2:25" ht="15.95" customHeight="1">
      <c r="B21" s="65"/>
      <c r="C21" s="67"/>
      <c r="D21" s="67"/>
      <c r="E21" s="471"/>
      <c r="F21" s="472"/>
      <c r="G21" s="472"/>
      <c r="H21" s="472"/>
      <c r="I21" s="472"/>
      <c r="J21" s="472"/>
      <c r="K21" s="461"/>
      <c r="L21" s="67"/>
      <c r="M21" s="67"/>
      <c r="N21" s="66"/>
      <c r="O21"/>
      <c r="P21"/>
      <c r="Q21"/>
      <c r="R21"/>
      <c r="S21"/>
      <c r="T21"/>
      <c r="U21"/>
      <c r="V21"/>
      <c r="W21"/>
      <c r="X21"/>
      <c r="Y21"/>
    </row>
    <row r="22" spans="2:25">
      <c r="B22" s="65"/>
      <c r="C22" s="76" t="s">
        <v>181</v>
      </c>
      <c r="D22" s="76"/>
      <c r="E22" s="46"/>
      <c r="F22" s="46"/>
      <c r="G22" s="46"/>
      <c r="H22" s="46"/>
      <c r="I22" s="46"/>
      <c r="J22" s="46"/>
      <c r="K22" s="46"/>
      <c r="L22" s="9"/>
      <c r="M22" s="9"/>
      <c r="N22" s="66"/>
      <c r="O22"/>
      <c r="P22"/>
      <c r="Q22"/>
      <c r="R22"/>
      <c r="S22"/>
      <c r="T22"/>
      <c r="U22"/>
      <c r="V22"/>
      <c r="W22"/>
      <c r="X22"/>
      <c r="Y22"/>
    </row>
    <row r="23" spans="2:25">
      <c r="B23" s="65"/>
      <c r="C23" s="463" t="str">
        <f>$G$3</f>
        <v/>
      </c>
      <c r="D23" s="463"/>
      <c r="E23" s="463"/>
      <c r="F23" s="463"/>
      <c r="G23" s="463"/>
      <c r="H23" s="9"/>
      <c r="I23" s="9"/>
      <c r="J23" s="9"/>
      <c r="K23" s="9"/>
      <c r="L23" s="9"/>
      <c r="M23" s="9"/>
      <c r="N23" s="66"/>
      <c r="O23"/>
      <c r="P23"/>
      <c r="Q23"/>
      <c r="R23"/>
      <c r="S23"/>
      <c r="T23"/>
      <c r="U23"/>
      <c r="V23"/>
      <c r="W23"/>
      <c r="X23"/>
      <c r="Y23"/>
    </row>
    <row r="24" spans="2:25" ht="6" customHeight="1">
      <c r="B24" s="65"/>
      <c r="C24" s="71"/>
      <c r="D24" s="467"/>
      <c r="E24" s="467"/>
      <c r="F24" s="467"/>
      <c r="G24" s="467"/>
      <c r="H24" s="467"/>
      <c r="I24" s="467"/>
      <c r="J24" s="467"/>
      <c r="K24" s="467"/>
      <c r="L24" s="467"/>
      <c r="M24" s="467"/>
      <c r="N24" s="66"/>
      <c r="O24"/>
      <c r="P24"/>
      <c r="Q24"/>
      <c r="R24"/>
      <c r="S24"/>
      <c r="T24"/>
      <c r="U24"/>
      <c r="V24"/>
      <c r="W24"/>
      <c r="X24"/>
      <c r="Y24"/>
    </row>
    <row r="25" spans="2:25">
      <c r="B25" s="65"/>
      <c r="C25" s="64" t="s">
        <v>172</v>
      </c>
      <c r="D25" s="458"/>
      <c r="E25" s="458"/>
      <c r="F25" s="458"/>
      <c r="G25" s="458"/>
      <c r="H25" s="458"/>
      <c r="I25" s="458"/>
      <c r="J25" s="458"/>
      <c r="K25" s="458"/>
      <c r="L25" s="458"/>
      <c r="M25" s="458"/>
      <c r="N25" s="66"/>
      <c r="O25"/>
      <c r="P25"/>
      <c r="Q25"/>
      <c r="R25"/>
      <c r="S25"/>
      <c r="T25"/>
      <c r="U25"/>
      <c r="V25"/>
      <c r="W25"/>
      <c r="X25"/>
      <c r="Y25"/>
    </row>
    <row r="26" spans="2:25" ht="6" customHeight="1">
      <c r="B26" s="65"/>
      <c r="C26" s="71"/>
      <c r="D26" s="71"/>
      <c r="E26" s="468"/>
      <c r="F26" s="468"/>
      <c r="G26" s="468"/>
      <c r="H26" s="468"/>
      <c r="I26" s="9"/>
      <c r="J26" s="9"/>
      <c r="K26" s="9"/>
      <c r="L26" s="9"/>
      <c r="M26" s="9"/>
      <c r="N26" s="66"/>
      <c r="O26"/>
      <c r="P26"/>
      <c r="Q26"/>
      <c r="R26"/>
      <c r="S26"/>
      <c r="T26"/>
      <c r="U26"/>
      <c r="V26"/>
      <c r="W26"/>
      <c r="X26"/>
      <c r="Y26"/>
    </row>
    <row r="27" spans="2:25">
      <c r="B27" s="65"/>
      <c r="C27" s="464" t="s">
        <v>174</v>
      </c>
      <c r="D27" s="464"/>
      <c r="E27" s="469"/>
      <c r="F27" s="469"/>
      <c r="G27" s="469"/>
      <c r="H27" s="469"/>
      <c r="I27" s="46"/>
      <c r="J27" s="46"/>
      <c r="K27" s="46"/>
      <c r="L27" s="46"/>
      <c r="M27" s="46"/>
      <c r="N27" s="66"/>
      <c r="O27"/>
      <c r="P27"/>
      <c r="Q27"/>
      <c r="R27"/>
      <c r="S27"/>
      <c r="T27"/>
      <c r="U27"/>
      <c r="V27"/>
      <c r="W27"/>
      <c r="X27"/>
      <c r="Y27"/>
    </row>
    <row r="28" spans="2:25">
      <c r="B28" s="65"/>
      <c r="C28" s="46"/>
      <c r="D28" s="46"/>
      <c r="E28" s="462" t="s">
        <v>261</v>
      </c>
      <c r="F28" s="462"/>
      <c r="G28" s="462"/>
      <c r="H28" s="462"/>
      <c r="I28" s="46"/>
      <c r="J28" s="46"/>
      <c r="K28" s="46"/>
      <c r="L28" s="46"/>
      <c r="M28" s="46"/>
      <c r="N28" s="66"/>
      <c r="O28"/>
      <c r="P28"/>
      <c r="Q28"/>
      <c r="R28"/>
      <c r="S28"/>
      <c r="T28"/>
      <c r="U28"/>
      <c r="V28"/>
      <c r="W28"/>
      <c r="X28"/>
      <c r="Y28"/>
    </row>
    <row r="29" spans="2:25" ht="18.95" customHeight="1">
      <c r="B29" s="70"/>
      <c r="C29" s="73" t="s">
        <v>168</v>
      </c>
      <c r="D29" s="73"/>
      <c r="E29" s="69"/>
      <c r="F29" s="73"/>
      <c r="G29" s="73"/>
      <c r="H29" s="72"/>
      <c r="I29" s="72"/>
      <c r="J29" s="72"/>
      <c r="K29" s="72"/>
      <c r="L29" s="72"/>
      <c r="M29" s="72"/>
      <c r="N29" s="68"/>
      <c r="O29"/>
      <c r="P29"/>
      <c r="Q29"/>
      <c r="R29"/>
      <c r="S29"/>
      <c r="T29"/>
      <c r="U29"/>
      <c r="V29"/>
      <c r="W29"/>
      <c r="X29"/>
      <c r="Y29"/>
    </row>
    <row r="30" spans="2:25" ht="12.95" customHeight="1">
      <c r="B30" s="465" t="s">
        <v>194</v>
      </c>
      <c r="C30" s="466"/>
      <c r="D30" s="466"/>
      <c r="E30" s="466"/>
      <c r="F30" s="466"/>
      <c r="G30" s="466"/>
      <c r="H30" s="71"/>
      <c r="I30" s="71"/>
      <c r="J30" s="71"/>
      <c r="K30" s="71"/>
      <c r="L30" s="71"/>
      <c r="M30" s="71"/>
      <c r="N30" s="66"/>
      <c r="O30"/>
      <c r="P30"/>
      <c r="Q30"/>
      <c r="R30"/>
      <c r="S30"/>
      <c r="T30"/>
      <c r="U30"/>
      <c r="V30"/>
      <c r="W30"/>
      <c r="X30"/>
      <c r="Y30"/>
    </row>
    <row r="31" spans="2:25" s="47" customFormat="1" ht="3" customHeight="1">
      <c r="B31" s="65"/>
      <c r="C31" s="46"/>
      <c r="D31" s="46"/>
      <c r="E31" s="46"/>
      <c r="F31" s="46"/>
      <c r="G31" s="46"/>
      <c r="H31" s="46"/>
      <c r="I31" s="46"/>
      <c r="J31" s="46"/>
      <c r="K31" s="46"/>
      <c r="L31" s="46"/>
      <c r="M31" s="46"/>
      <c r="N31" s="66"/>
      <c r="P31" s="46"/>
      <c r="Q31" s="46"/>
      <c r="R31" s="46"/>
      <c r="S31" s="46"/>
      <c r="T31" s="46"/>
      <c r="U31" s="46"/>
      <c r="V31" s="46"/>
      <c r="W31" s="46"/>
      <c r="X31" s="46"/>
      <c r="Y31" s="46"/>
    </row>
    <row r="32" spans="2:25" ht="15.95" customHeight="1">
      <c r="B32" s="65"/>
      <c r="C32" s="46"/>
      <c r="D32" s="46"/>
      <c r="E32" s="470" t="s">
        <v>169</v>
      </c>
      <c r="F32" s="472">
        <v>500</v>
      </c>
      <c r="G32" s="472"/>
      <c r="H32" s="472"/>
      <c r="I32" s="472"/>
      <c r="J32" s="472"/>
      <c r="K32" s="461" t="s">
        <v>170</v>
      </c>
      <c r="L32" s="46"/>
      <c r="M32" s="46"/>
      <c r="N32" s="66"/>
      <c r="O32" s="46"/>
      <c r="P32" s="11" t="s">
        <v>133</v>
      </c>
      <c r="Q32" s="11" t="s">
        <v>134</v>
      </c>
      <c r="R32" s="11" t="s">
        <v>135</v>
      </c>
      <c r="S32" s="11" t="s">
        <v>136</v>
      </c>
      <c r="T32" s="11" t="s">
        <v>137</v>
      </c>
      <c r="U32" s="11" t="s">
        <v>138</v>
      </c>
      <c r="V32" s="11" t="s">
        <v>139</v>
      </c>
      <c r="W32" s="11" t="s">
        <v>140</v>
      </c>
      <c r="X32" s="11" t="s">
        <v>141</v>
      </c>
      <c r="Y32"/>
    </row>
    <row r="33" spans="2:25" ht="15.95" customHeight="1">
      <c r="B33" s="65"/>
      <c r="C33" s="67"/>
      <c r="D33" s="67"/>
      <c r="E33" s="471"/>
      <c r="F33" s="472"/>
      <c r="G33" s="472"/>
      <c r="H33" s="472"/>
      <c r="I33" s="472"/>
      <c r="J33" s="472"/>
      <c r="K33" s="461"/>
      <c r="L33" s="67"/>
      <c r="M33" s="67"/>
      <c r="N33" s="66"/>
      <c r="O33"/>
      <c r="P33"/>
      <c r="Q33"/>
      <c r="R33"/>
      <c r="S33"/>
      <c r="T33"/>
      <c r="U33"/>
      <c r="V33"/>
      <c r="W33"/>
      <c r="X33"/>
      <c r="Y33"/>
    </row>
    <row r="34" spans="2:25">
      <c r="B34" s="65"/>
      <c r="C34" s="76" t="s">
        <v>182</v>
      </c>
      <c r="D34" s="76"/>
      <c r="E34" s="46"/>
      <c r="F34" s="46"/>
      <c r="G34" s="46"/>
      <c r="H34" s="46"/>
      <c r="I34" s="46"/>
      <c r="J34" s="46"/>
      <c r="K34" s="46"/>
      <c r="L34" s="9"/>
      <c r="M34" s="9"/>
      <c r="N34" s="66"/>
      <c r="O34"/>
      <c r="P34"/>
      <c r="Q34"/>
      <c r="R34"/>
      <c r="S34"/>
      <c r="T34"/>
      <c r="U34"/>
      <c r="V34"/>
      <c r="W34"/>
      <c r="X34"/>
      <c r="Y34"/>
    </row>
    <row r="35" spans="2:25">
      <c r="B35" s="65"/>
      <c r="C35" s="463" t="str">
        <f>$G$3</f>
        <v/>
      </c>
      <c r="D35" s="463"/>
      <c r="E35" s="463"/>
      <c r="F35" s="463"/>
      <c r="G35" s="463"/>
      <c r="H35" s="9"/>
      <c r="I35" s="9"/>
      <c r="J35" s="9"/>
      <c r="K35" s="9"/>
      <c r="L35" s="9"/>
      <c r="M35" s="9"/>
      <c r="N35" s="66"/>
      <c r="O35"/>
      <c r="P35"/>
      <c r="Q35"/>
      <c r="R35"/>
      <c r="S35"/>
      <c r="T35"/>
      <c r="U35"/>
      <c r="V35"/>
      <c r="W35"/>
      <c r="X35"/>
      <c r="Y35"/>
    </row>
    <row r="36" spans="2:25" ht="6" customHeight="1">
      <c r="B36" s="65"/>
      <c r="C36" s="71"/>
      <c r="D36" s="467"/>
      <c r="E36" s="467"/>
      <c r="F36" s="467"/>
      <c r="G36" s="467"/>
      <c r="H36" s="467"/>
      <c r="I36" s="467"/>
      <c r="J36" s="467"/>
      <c r="K36" s="467"/>
      <c r="L36" s="467"/>
      <c r="M36" s="467"/>
      <c r="N36" s="66"/>
      <c r="O36"/>
      <c r="P36"/>
      <c r="Q36"/>
      <c r="R36"/>
      <c r="S36"/>
      <c r="T36"/>
      <c r="U36"/>
      <c r="V36"/>
      <c r="W36"/>
      <c r="X36"/>
      <c r="Y36"/>
    </row>
    <row r="37" spans="2:25">
      <c r="B37" s="65"/>
      <c r="C37" s="64" t="s">
        <v>172</v>
      </c>
      <c r="D37" s="458"/>
      <c r="E37" s="458"/>
      <c r="F37" s="458"/>
      <c r="G37" s="458"/>
      <c r="H37" s="458"/>
      <c r="I37" s="458"/>
      <c r="J37" s="458"/>
      <c r="K37" s="458"/>
      <c r="L37" s="458"/>
      <c r="M37" s="458"/>
      <c r="N37" s="66"/>
      <c r="O37"/>
      <c r="P37"/>
      <c r="Q37"/>
      <c r="R37"/>
      <c r="S37"/>
      <c r="T37"/>
      <c r="U37"/>
      <c r="V37"/>
      <c r="W37"/>
      <c r="X37"/>
      <c r="Y37"/>
    </row>
    <row r="38" spans="2:25" ht="6" customHeight="1">
      <c r="B38" s="65"/>
      <c r="C38" s="71"/>
      <c r="D38" s="71"/>
      <c r="E38" s="468"/>
      <c r="F38" s="468"/>
      <c r="G38" s="468"/>
      <c r="H38" s="468"/>
      <c r="I38" s="9"/>
      <c r="J38" s="9"/>
      <c r="K38" s="9"/>
      <c r="L38" s="9"/>
      <c r="M38" s="9"/>
      <c r="N38" s="66"/>
      <c r="O38"/>
      <c r="P38"/>
      <c r="Q38"/>
      <c r="R38"/>
      <c r="S38"/>
      <c r="T38"/>
      <c r="U38"/>
      <c r="V38"/>
      <c r="W38"/>
      <c r="X38"/>
      <c r="Y38"/>
    </row>
    <row r="39" spans="2:25">
      <c r="B39" s="65"/>
      <c r="C39" s="464" t="s">
        <v>174</v>
      </c>
      <c r="D39" s="464"/>
      <c r="E39" s="469"/>
      <c r="F39" s="469"/>
      <c r="G39" s="469"/>
      <c r="H39" s="469"/>
      <c r="I39" s="46"/>
      <c r="J39" s="46"/>
      <c r="K39" s="46"/>
      <c r="L39" s="46"/>
      <c r="M39" s="46"/>
      <c r="N39" s="66"/>
      <c r="O39"/>
      <c r="P39"/>
      <c r="Q39"/>
      <c r="R39"/>
      <c r="S39"/>
      <c r="T39"/>
      <c r="U39"/>
      <c r="V39"/>
      <c r="W39"/>
      <c r="X39"/>
      <c r="Y39"/>
    </row>
    <row r="40" spans="2:25">
      <c r="B40" s="65"/>
      <c r="C40" s="46"/>
      <c r="D40" s="46"/>
      <c r="E40" s="462" t="s">
        <v>261</v>
      </c>
      <c r="F40" s="462"/>
      <c r="G40" s="462"/>
      <c r="H40" s="462"/>
      <c r="I40" s="46"/>
      <c r="J40" s="46"/>
      <c r="K40" s="46"/>
      <c r="L40" s="46"/>
      <c r="M40" s="46"/>
      <c r="N40" s="66"/>
      <c r="O40"/>
      <c r="P40"/>
      <c r="Q40"/>
      <c r="R40"/>
      <c r="S40"/>
      <c r="T40"/>
      <c r="U40"/>
      <c r="V40"/>
      <c r="W40"/>
      <c r="X40"/>
      <c r="Y40"/>
    </row>
    <row r="41" spans="2:25" ht="18.95" customHeight="1">
      <c r="B41" s="70"/>
      <c r="C41" s="73" t="s">
        <v>168</v>
      </c>
      <c r="D41" s="73"/>
      <c r="E41" s="69"/>
      <c r="F41" s="73"/>
      <c r="G41" s="73"/>
      <c r="H41" s="72"/>
      <c r="I41" s="72"/>
      <c r="J41" s="72"/>
      <c r="K41" s="72"/>
      <c r="L41" s="72"/>
      <c r="M41" s="72"/>
      <c r="N41" s="68"/>
      <c r="O41"/>
      <c r="P41"/>
      <c r="Q41"/>
      <c r="R41"/>
      <c r="S41"/>
      <c r="T41"/>
      <c r="U41"/>
      <c r="V41"/>
      <c r="W41"/>
      <c r="X41"/>
      <c r="Y41"/>
    </row>
    <row r="42" spans="2:25" ht="12.95" customHeight="1">
      <c r="B42" s="465" t="s">
        <v>194</v>
      </c>
      <c r="C42" s="466"/>
      <c r="D42" s="466"/>
      <c r="E42" s="466"/>
      <c r="F42" s="466"/>
      <c r="G42" s="466"/>
      <c r="H42" s="71"/>
      <c r="I42" s="71"/>
      <c r="J42" s="71"/>
      <c r="K42" s="71"/>
      <c r="L42" s="71"/>
      <c r="M42" s="71"/>
      <c r="N42" s="66"/>
      <c r="O42"/>
      <c r="P42"/>
      <c r="Q42"/>
      <c r="R42"/>
      <c r="S42"/>
      <c r="T42"/>
      <c r="U42"/>
      <c r="V42"/>
      <c r="W42"/>
      <c r="X42"/>
      <c r="Y42"/>
    </row>
    <row r="43" spans="2:25" s="47" customFormat="1" ht="3" customHeight="1">
      <c r="B43" s="65"/>
      <c r="C43" s="46"/>
      <c r="D43" s="46"/>
      <c r="E43" s="46"/>
      <c r="F43" s="46"/>
      <c r="G43" s="46"/>
      <c r="H43" s="46"/>
      <c r="I43" s="46"/>
      <c r="J43" s="46"/>
      <c r="K43" s="46"/>
      <c r="L43" s="46"/>
      <c r="M43" s="46"/>
      <c r="N43" s="66"/>
      <c r="P43" s="46"/>
      <c r="Q43" s="46"/>
      <c r="R43" s="46"/>
      <c r="S43" s="46"/>
      <c r="T43" s="46"/>
      <c r="U43" s="46"/>
      <c r="V43" s="46"/>
      <c r="W43" s="46"/>
      <c r="X43" s="46"/>
      <c r="Y43" s="46"/>
    </row>
    <row r="44" spans="2:25" ht="15.95" customHeight="1">
      <c r="B44" s="65"/>
      <c r="C44" s="46"/>
      <c r="D44" s="46"/>
      <c r="E44" s="470" t="s">
        <v>169</v>
      </c>
      <c r="F44" s="472">
        <v>500</v>
      </c>
      <c r="G44" s="472"/>
      <c r="H44" s="472"/>
      <c r="I44" s="472"/>
      <c r="J44" s="472"/>
      <c r="K44" s="461" t="s">
        <v>170</v>
      </c>
      <c r="L44" s="46"/>
      <c r="M44" s="46"/>
      <c r="N44" s="66"/>
      <c r="O44" s="46"/>
      <c r="P44" s="11" t="s">
        <v>133</v>
      </c>
      <c r="Q44" s="11" t="s">
        <v>134</v>
      </c>
      <c r="R44" s="11" t="s">
        <v>135</v>
      </c>
      <c r="S44" s="11" t="s">
        <v>136</v>
      </c>
      <c r="T44" s="11" t="s">
        <v>137</v>
      </c>
      <c r="U44" s="11" t="s">
        <v>138</v>
      </c>
      <c r="V44" s="11" t="s">
        <v>139</v>
      </c>
      <c r="W44" s="11" t="s">
        <v>140</v>
      </c>
      <c r="X44" s="11" t="s">
        <v>141</v>
      </c>
      <c r="Y44"/>
    </row>
    <row r="45" spans="2:25" ht="15.95" customHeight="1">
      <c r="B45" s="65"/>
      <c r="C45" s="67"/>
      <c r="D45" s="67"/>
      <c r="E45" s="471"/>
      <c r="F45" s="472"/>
      <c r="G45" s="472"/>
      <c r="H45" s="472"/>
      <c r="I45" s="472"/>
      <c r="J45" s="472"/>
      <c r="K45" s="461"/>
      <c r="L45" s="67"/>
      <c r="M45" s="67"/>
      <c r="N45" s="66"/>
      <c r="O45"/>
      <c r="P45"/>
      <c r="Q45"/>
      <c r="R45"/>
      <c r="S45"/>
      <c r="T45"/>
      <c r="U45"/>
      <c r="V45"/>
      <c r="W45"/>
      <c r="X45"/>
      <c r="Y45"/>
    </row>
    <row r="46" spans="2:25">
      <c r="B46" s="65"/>
      <c r="C46" s="76" t="s">
        <v>182</v>
      </c>
      <c r="D46" s="76"/>
      <c r="E46" s="46"/>
      <c r="F46" s="46"/>
      <c r="G46" s="46"/>
      <c r="H46" s="46"/>
      <c r="I46" s="46"/>
      <c r="J46" s="46"/>
      <c r="K46" s="46"/>
      <c r="L46" s="9"/>
      <c r="M46" s="9"/>
      <c r="N46" s="66"/>
      <c r="O46"/>
      <c r="P46"/>
      <c r="Q46"/>
      <c r="R46"/>
      <c r="S46"/>
      <c r="T46"/>
      <c r="U46"/>
      <c r="V46"/>
      <c r="W46"/>
      <c r="X46"/>
      <c r="Y46"/>
    </row>
    <row r="47" spans="2:25">
      <c r="B47" s="65"/>
      <c r="C47" s="463" t="str">
        <f>$G$3</f>
        <v/>
      </c>
      <c r="D47" s="463"/>
      <c r="E47" s="463"/>
      <c r="F47" s="463"/>
      <c r="G47" s="463"/>
      <c r="H47" s="9"/>
      <c r="I47" s="9"/>
      <c r="J47" s="9"/>
      <c r="K47" s="9"/>
      <c r="L47" s="9"/>
      <c r="M47" s="9"/>
      <c r="N47" s="66"/>
      <c r="O47"/>
      <c r="P47"/>
      <c r="Q47"/>
      <c r="R47"/>
      <c r="S47"/>
      <c r="T47"/>
      <c r="U47"/>
      <c r="V47"/>
      <c r="W47"/>
      <c r="X47"/>
      <c r="Y47"/>
    </row>
    <row r="48" spans="2:25" ht="6" customHeight="1">
      <c r="B48" s="65"/>
      <c r="C48" s="71"/>
      <c r="D48" s="467"/>
      <c r="E48" s="467"/>
      <c r="F48" s="467"/>
      <c r="G48" s="467"/>
      <c r="H48" s="467"/>
      <c r="I48" s="467"/>
      <c r="J48" s="467"/>
      <c r="K48" s="467"/>
      <c r="L48" s="467"/>
      <c r="M48" s="467"/>
      <c r="N48" s="66"/>
      <c r="O48"/>
      <c r="P48"/>
      <c r="Q48"/>
      <c r="R48"/>
      <c r="S48"/>
      <c r="T48"/>
      <c r="U48"/>
      <c r="V48"/>
      <c r="W48"/>
      <c r="X48"/>
      <c r="Y48"/>
    </row>
    <row r="49" spans="1:25">
      <c r="B49" s="65"/>
      <c r="C49" s="64" t="s">
        <v>172</v>
      </c>
      <c r="D49" s="458"/>
      <c r="E49" s="458"/>
      <c r="F49" s="458"/>
      <c r="G49" s="458"/>
      <c r="H49" s="458"/>
      <c r="I49" s="458"/>
      <c r="J49" s="458"/>
      <c r="K49" s="458"/>
      <c r="L49" s="458"/>
      <c r="M49" s="458"/>
      <c r="N49" s="66"/>
      <c r="O49"/>
      <c r="P49"/>
      <c r="Q49"/>
      <c r="R49"/>
      <c r="S49"/>
      <c r="T49"/>
      <c r="U49"/>
      <c r="V49"/>
      <c r="W49"/>
      <c r="X49"/>
      <c r="Y49"/>
    </row>
    <row r="50" spans="1:25" ht="6" customHeight="1">
      <c r="B50" s="65"/>
      <c r="C50" s="71"/>
      <c r="D50" s="71"/>
      <c r="E50" s="468"/>
      <c r="F50" s="468"/>
      <c r="G50" s="468"/>
      <c r="H50" s="468"/>
      <c r="I50" s="9"/>
      <c r="J50" s="9"/>
      <c r="K50" s="9"/>
      <c r="L50" s="9"/>
      <c r="M50" s="9"/>
      <c r="N50" s="66"/>
      <c r="O50"/>
      <c r="P50"/>
      <c r="Q50"/>
      <c r="R50"/>
      <c r="S50"/>
      <c r="T50"/>
      <c r="U50"/>
      <c r="V50"/>
      <c r="W50"/>
      <c r="X50"/>
      <c r="Y50"/>
    </row>
    <row r="51" spans="1:25">
      <c r="B51" s="65"/>
      <c r="C51" s="464" t="s">
        <v>174</v>
      </c>
      <c r="D51" s="464"/>
      <c r="E51" s="469"/>
      <c r="F51" s="469"/>
      <c r="G51" s="469"/>
      <c r="H51" s="469"/>
      <c r="I51" s="46"/>
      <c r="J51" s="46"/>
      <c r="K51" s="46"/>
      <c r="L51" s="46"/>
      <c r="M51" s="46"/>
      <c r="N51" s="66"/>
      <c r="O51"/>
      <c r="P51"/>
      <c r="Q51"/>
      <c r="R51"/>
      <c r="S51"/>
      <c r="T51"/>
      <c r="U51"/>
      <c r="V51"/>
      <c r="W51"/>
      <c r="X51"/>
      <c r="Y51"/>
    </row>
    <row r="52" spans="1:25">
      <c r="B52" s="65"/>
      <c r="C52" s="46"/>
      <c r="D52" s="46"/>
      <c r="E52" s="479" t="s">
        <v>261</v>
      </c>
      <c r="F52" s="479"/>
      <c r="G52" s="479"/>
      <c r="H52" s="479"/>
      <c r="I52" s="46"/>
      <c r="J52" s="46"/>
      <c r="K52" s="46"/>
      <c r="L52" s="46"/>
      <c r="M52" s="46"/>
      <c r="N52" s="66"/>
      <c r="O52"/>
      <c r="P52"/>
      <c r="Q52"/>
      <c r="R52"/>
      <c r="S52"/>
      <c r="T52"/>
      <c r="U52"/>
      <c r="V52"/>
      <c r="W52"/>
      <c r="X52"/>
      <c r="Y52"/>
    </row>
    <row r="53" spans="1:25" ht="3" customHeight="1">
      <c r="A53" s="9"/>
      <c r="B53" s="93"/>
      <c r="C53" s="64"/>
      <c r="D53" s="64"/>
      <c r="E53" s="64"/>
      <c r="F53" s="64"/>
      <c r="G53" s="64"/>
      <c r="H53" s="64"/>
      <c r="I53" s="46"/>
      <c r="J53" s="46"/>
      <c r="K53" s="46"/>
      <c r="L53" s="46"/>
      <c r="M53" s="46"/>
      <c r="N53" s="66"/>
      <c r="O53"/>
      <c r="P53"/>
      <c r="Q53"/>
      <c r="R53"/>
      <c r="S53"/>
      <c r="T53"/>
      <c r="U53"/>
      <c r="V53"/>
      <c r="W53"/>
      <c r="X53"/>
      <c r="Y53"/>
    </row>
    <row r="54" spans="1:25" s="6" customFormat="1" ht="24" customHeight="1">
      <c r="B54" s="473" t="s">
        <v>175</v>
      </c>
      <c r="C54" s="474"/>
      <c r="D54" s="474"/>
      <c r="E54" s="474"/>
      <c r="F54" s="474"/>
      <c r="G54" s="474"/>
      <c r="H54" s="474"/>
      <c r="I54" s="108"/>
      <c r="J54" s="475" t="s">
        <v>248</v>
      </c>
      <c r="K54" s="476"/>
      <c r="L54" s="477"/>
      <c r="M54" s="476"/>
      <c r="N54" s="478"/>
      <c r="P54" s="59"/>
      <c r="Q54" s="59"/>
      <c r="R54" s="59"/>
      <c r="S54" s="59"/>
      <c r="T54" s="59"/>
      <c r="U54" s="59"/>
      <c r="V54" s="59"/>
      <c r="W54" s="59"/>
      <c r="X54" s="59"/>
      <c r="Y54" s="59"/>
    </row>
    <row r="55" spans="1:25">
      <c r="B55"/>
      <c r="C55"/>
      <c r="D55"/>
      <c r="E55"/>
      <c r="F55"/>
      <c r="G55"/>
      <c r="H55"/>
      <c r="I55"/>
      <c r="J55" s="46"/>
      <c r="K55" s="46"/>
      <c r="L55" s="46"/>
      <c r="M55" s="46"/>
      <c r="N55" s="46"/>
      <c r="O55"/>
      <c r="P55"/>
      <c r="Q55"/>
      <c r="R55"/>
      <c r="S55"/>
      <c r="T55"/>
      <c r="U55"/>
      <c r="V55"/>
      <c r="W55"/>
      <c r="X55"/>
      <c r="Y55"/>
    </row>
  </sheetData>
  <mergeCells count="50">
    <mergeCell ref="B6:G6"/>
    <mergeCell ref="A1:O1"/>
    <mergeCell ref="B2:C2"/>
    <mergeCell ref="D2:F2"/>
    <mergeCell ref="G2:H2"/>
    <mergeCell ref="I2:J2"/>
    <mergeCell ref="K2:N2"/>
    <mergeCell ref="B3:C3"/>
    <mergeCell ref="D3:F3"/>
    <mergeCell ref="G3:H3"/>
    <mergeCell ref="I3:J3"/>
    <mergeCell ref="M3:N3"/>
    <mergeCell ref="D24:M25"/>
    <mergeCell ref="E8:E9"/>
    <mergeCell ref="F8:J9"/>
    <mergeCell ref="K8:K9"/>
    <mergeCell ref="C11:G11"/>
    <mergeCell ref="D12:M13"/>
    <mergeCell ref="D14:G15"/>
    <mergeCell ref="J14:M15"/>
    <mergeCell ref="H15:I15"/>
    <mergeCell ref="B18:G18"/>
    <mergeCell ref="E20:E21"/>
    <mergeCell ref="F20:J21"/>
    <mergeCell ref="K20:K21"/>
    <mergeCell ref="C23:G23"/>
    <mergeCell ref="J16:M16"/>
    <mergeCell ref="E44:E45"/>
    <mergeCell ref="F44:J45"/>
    <mergeCell ref="K44:K45"/>
    <mergeCell ref="E26:H27"/>
    <mergeCell ref="C27:D27"/>
    <mergeCell ref="B30:G30"/>
    <mergeCell ref="E32:E33"/>
    <mergeCell ref="F32:J33"/>
    <mergeCell ref="K32:K33"/>
    <mergeCell ref="C35:G35"/>
    <mergeCell ref="D36:M37"/>
    <mergeCell ref="E38:H39"/>
    <mergeCell ref="C39:D39"/>
    <mergeCell ref="B42:G42"/>
    <mergeCell ref="E28:H28"/>
    <mergeCell ref="E40:H40"/>
    <mergeCell ref="C47:G47"/>
    <mergeCell ref="D48:M49"/>
    <mergeCell ref="E50:H51"/>
    <mergeCell ref="C51:D51"/>
    <mergeCell ref="B54:H54"/>
    <mergeCell ref="J54:N54"/>
    <mergeCell ref="E52:H52"/>
  </mergeCells>
  <phoneticPr fontId="2"/>
  <printOptions horizontalCentered="1" verticalCentered="1"/>
  <pageMargins left="0.39370078740157483" right="0.39370078740157483" top="0.78740157480314965" bottom="0.78740157480314965" header="0.51181102362204722" footer="0.51181102362204722"/>
  <pageSetup paperSize="9" scale="115" orientation="portrait" horizontalDpi="4294967293" vertic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IO55"/>
  <sheetViews>
    <sheetView view="pageBreakPreview" topLeftCell="A7" zoomScaleNormal="75" zoomScaleSheetLayoutView="100" workbookViewId="0">
      <selection activeCell="A2" sqref="A2"/>
    </sheetView>
  </sheetViews>
  <sheetFormatPr defaultColWidth="9" defaultRowHeight="13.5"/>
  <cols>
    <col min="1" max="1" width="4.125" customWidth="1"/>
    <col min="2" max="2" width="2.625" style="47" customWidth="1"/>
    <col min="3" max="3" width="9" style="47" customWidth="1"/>
    <col min="4" max="5" width="4.25" style="47" customWidth="1"/>
    <col min="6" max="6" width="1.125" style="47" customWidth="1"/>
    <col min="7" max="7" width="9" style="47" customWidth="1"/>
    <col min="8" max="8" width="8.5" style="47" customWidth="1"/>
    <col min="9" max="10" width="4.25" style="47" customWidth="1"/>
    <col min="11" max="11" width="8.75" style="47" customWidth="1"/>
    <col min="12" max="12" width="3.125" style="47" customWidth="1"/>
    <col min="13" max="13" width="6.25" style="47" customWidth="1"/>
    <col min="14" max="14" width="2.5" style="47" customWidth="1"/>
    <col min="15" max="15" width="4.5" style="47" customWidth="1"/>
    <col min="16" max="25" width="4.5" style="46" hidden="1" customWidth="1"/>
    <col min="26" max="37" width="4.75" style="47" hidden="1" customWidth="1"/>
    <col min="38" max="38" width="4.75" style="47" customWidth="1"/>
    <col min="39" max="249" width="9" style="47" customWidth="1"/>
  </cols>
  <sheetData>
    <row r="1" spans="1:249" s="2" customFormat="1" ht="30" customHeight="1">
      <c r="A1" s="480" t="s">
        <v>293</v>
      </c>
      <c r="B1" s="480"/>
      <c r="C1" s="480"/>
      <c r="D1" s="480"/>
      <c r="E1" s="480"/>
      <c r="F1" s="480"/>
      <c r="G1" s="480"/>
      <c r="H1" s="480"/>
      <c r="I1" s="480"/>
      <c r="J1" s="480"/>
      <c r="K1" s="480"/>
      <c r="L1" s="480"/>
      <c r="M1" s="480"/>
      <c r="N1" s="480"/>
      <c r="O1" s="480"/>
      <c r="P1" s="75"/>
      <c r="Q1" s="75"/>
      <c r="R1" s="45"/>
      <c r="S1" s="45"/>
      <c r="T1" s="45"/>
      <c r="U1" s="45"/>
      <c r="V1" s="45"/>
      <c r="W1" s="45"/>
      <c r="X1" s="45"/>
      <c r="Y1" s="45"/>
    </row>
    <row r="2" spans="1:249" s="45" customFormat="1" ht="15" customHeight="1">
      <c r="B2" s="482" t="s">
        <v>130</v>
      </c>
      <c r="C2" s="483"/>
      <c r="D2" s="489" t="s">
        <v>142</v>
      </c>
      <c r="E2" s="495"/>
      <c r="F2" s="490"/>
      <c r="G2" s="484" t="s">
        <v>165</v>
      </c>
      <c r="H2" s="484"/>
      <c r="I2" s="489" t="s">
        <v>166</v>
      </c>
      <c r="J2" s="490"/>
      <c r="K2" s="484" t="s">
        <v>167</v>
      </c>
      <c r="L2" s="484"/>
      <c r="M2" s="484"/>
      <c r="N2" s="485"/>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B3" s="499" t="str">
        <f>運営経費決算書!$A$7</f>
        <v/>
      </c>
      <c r="C3" s="500"/>
      <c r="D3" s="496" t="str">
        <f>運営経費決算書!$A$11</f>
        <v/>
      </c>
      <c r="E3" s="497"/>
      <c r="F3" s="498"/>
      <c r="G3" s="488" t="str">
        <f>運営経費決算書!$B$11</f>
        <v/>
      </c>
      <c r="H3" s="488"/>
      <c r="I3" s="501">
        <f>運営経費決算書!$E$11</f>
        <v>0</v>
      </c>
      <c r="J3" s="502"/>
      <c r="K3" s="117" t="str">
        <f>運営経費決算書!$F$11</f>
        <v/>
      </c>
      <c r="L3" s="118" t="s">
        <v>249</v>
      </c>
      <c r="M3" s="493" t="str">
        <f>運営経費決算書!$J$11</f>
        <v/>
      </c>
      <c r="N3" s="494"/>
      <c r="O3" s="46"/>
      <c r="P3" s="46"/>
      <c r="Q3" s="46"/>
      <c r="R3" s="46"/>
      <c r="S3" s="46"/>
      <c r="T3" s="46"/>
      <c r="U3" s="46"/>
      <c r="V3" s="46"/>
      <c r="W3" s="46"/>
      <c r="X3" s="46"/>
      <c r="Y3" s="46"/>
      <c r="Z3" s="46"/>
      <c r="AA3" s="37" t="s">
        <v>92</v>
      </c>
      <c r="AB3" s="37" t="s">
        <v>93</v>
      </c>
      <c r="AC3" s="37" t="s">
        <v>202</v>
      </c>
      <c r="AD3" s="37" t="s">
        <v>203</v>
      </c>
      <c r="AE3" s="37" t="s">
        <v>94</v>
      </c>
      <c r="AF3" s="37" t="s">
        <v>102</v>
      </c>
      <c r="AG3" s="37" t="s">
        <v>101</v>
      </c>
      <c r="AH3" s="37" t="s">
        <v>95</v>
      </c>
      <c r="AI3" s="37" t="s">
        <v>96</v>
      </c>
      <c r="AJ3" s="37" t="s">
        <v>103</v>
      </c>
      <c r="AK3" s="37" t="s">
        <v>229</v>
      </c>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ht="18.95" customHeight="1">
      <c r="B5" s="70"/>
      <c r="C5" s="73" t="s">
        <v>168</v>
      </c>
      <c r="D5" s="73"/>
      <c r="E5" s="69"/>
      <c r="F5" s="73"/>
      <c r="G5" s="73"/>
      <c r="H5" s="72"/>
      <c r="I5" s="72"/>
      <c r="J5" s="72"/>
      <c r="K5" s="72"/>
      <c r="L5" s="72"/>
      <c r="M5" s="72"/>
      <c r="N5" s="68"/>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row>
    <row r="6" spans="1:249" ht="12.95" customHeight="1">
      <c r="B6" s="465" t="s">
        <v>194</v>
      </c>
      <c r="C6" s="466"/>
      <c r="D6" s="466"/>
      <c r="E6" s="466"/>
      <c r="F6" s="466"/>
      <c r="G6" s="466"/>
      <c r="H6" s="71"/>
      <c r="I6" s="71"/>
      <c r="J6" s="71"/>
      <c r="K6" s="71"/>
      <c r="L6" s="71"/>
      <c r="M6" s="71"/>
      <c r="N6" s="6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s="47" customFormat="1" ht="3" customHeight="1">
      <c r="B7" s="65"/>
      <c r="C7" s="46"/>
      <c r="D7" s="46"/>
      <c r="E7" s="46"/>
      <c r="F7" s="46"/>
      <c r="G7" s="46"/>
      <c r="H7" s="46"/>
      <c r="I7" s="46"/>
      <c r="J7" s="46"/>
      <c r="K7" s="46"/>
      <c r="L7" s="46"/>
      <c r="M7" s="46"/>
      <c r="N7" s="66"/>
      <c r="P7" s="46"/>
      <c r="Q7" s="46"/>
      <c r="R7" s="46"/>
      <c r="S7" s="46"/>
      <c r="T7" s="46"/>
      <c r="U7" s="46"/>
      <c r="V7" s="46"/>
      <c r="W7" s="46"/>
      <c r="X7" s="46"/>
      <c r="Y7" s="46"/>
    </row>
    <row r="8" spans="1:249" ht="15.95" customHeight="1">
      <c r="B8" s="65"/>
      <c r="C8" s="46"/>
      <c r="D8" s="46"/>
      <c r="E8" s="470" t="s">
        <v>169</v>
      </c>
      <c r="F8" s="472">
        <v>1000</v>
      </c>
      <c r="G8" s="472"/>
      <c r="H8" s="472"/>
      <c r="I8" s="472"/>
      <c r="J8" s="472"/>
      <c r="K8" s="461" t="s">
        <v>170</v>
      </c>
      <c r="L8" s="46"/>
      <c r="M8" s="46"/>
      <c r="N8" s="66"/>
      <c r="O8" s="46"/>
      <c r="P8" s="11" t="s">
        <v>133</v>
      </c>
      <c r="Q8" s="11" t="s">
        <v>134</v>
      </c>
      <c r="R8" s="11" t="s">
        <v>135</v>
      </c>
      <c r="S8" s="11" t="s">
        <v>136</v>
      </c>
      <c r="T8" s="11" t="s">
        <v>137</v>
      </c>
      <c r="U8" s="11" t="s">
        <v>138</v>
      </c>
      <c r="V8" s="11" t="s">
        <v>139</v>
      </c>
      <c r="W8" s="11" t="s">
        <v>140</v>
      </c>
      <c r="X8" s="11" t="s">
        <v>141</v>
      </c>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95" customHeight="1">
      <c r="B9" s="65"/>
      <c r="C9" s="67"/>
      <c r="D9" s="67"/>
      <c r="E9" s="471"/>
      <c r="F9" s="472"/>
      <c r="G9" s="472"/>
      <c r="H9" s="472"/>
      <c r="I9" s="472"/>
      <c r="J9" s="472"/>
      <c r="K9" s="461"/>
      <c r="L9" s="67"/>
      <c r="M9" s="67"/>
      <c r="N9" s="66"/>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c r="B10" s="65"/>
      <c r="C10" s="76" t="s">
        <v>171</v>
      </c>
      <c r="D10" s="76"/>
      <c r="E10" s="46"/>
      <c r="F10" s="46"/>
      <c r="G10" s="46"/>
      <c r="H10" s="46"/>
      <c r="I10" s="46"/>
      <c r="J10" s="46"/>
      <c r="K10" s="46"/>
      <c r="L10" s="9"/>
      <c r="M10" s="9"/>
      <c r="N10" s="66"/>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c r="B11" s="65"/>
      <c r="C11" s="463" t="str">
        <f>$G$3</f>
        <v/>
      </c>
      <c r="D11" s="463"/>
      <c r="E11" s="463"/>
      <c r="F11" s="463"/>
      <c r="G11" s="463"/>
      <c r="H11" s="9"/>
      <c r="I11" s="9"/>
      <c r="J11" s="9"/>
      <c r="K11" s="9"/>
      <c r="L11" s="9"/>
      <c r="M11" s="9"/>
      <c r="N11" s="66"/>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6" customHeight="1">
      <c r="B12" s="65"/>
      <c r="C12" s="71"/>
      <c r="D12" s="467"/>
      <c r="E12" s="467"/>
      <c r="F12" s="467"/>
      <c r="G12" s="467"/>
      <c r="H12" s="467"/>
      <c r="I12" s="467"/>
      <c r="J12" s="467"/>
      <c r="K12" s="467"/>
      <c r="L12" s="467"/>
      <c r="M12" s="467"/>
      <c r="N12" s="66"/>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c r="B13" s="65"/>
      <c r="C13" s="64" t="s">
        <v>172</v>
      </c>
      <c r="D13" s="458"/>
      <c r="E13" s="458"/>
      <c r="F13" s="458"/>
      <c r="G13" s="458"/>
      <c r="H13" s="458"/>
      <c r="I13" s="458"/>
      <c r="J13" s="458"/>
      <c r="K13" s="458"/>
      <c r="L13" s="458"/>
      <c r="M13" s="458"/>
      <c r="N13" s="66"/>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ht="6" customHeight="1">
      <c r="B14" s="65"/>
      <c r="C14" s="71"/>
      <c r="D14" s="457"/>
      <c r="E14" s="457"/>
      <c r="F14" s="457"/>
      <c r="G14" s="457"/>
      <c r="H14" s="9"/>
      <c r="I14" s="9"/>
      <c r="J14" s="459"/>
      <c r="K14" s="459"/>
      <c r="L14" s="459"/>
      <c r="M14" s="459"/>
      <c r="N14" s="66"/>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row>
    <row r="15" spans="1:249">
      <c r="B15" s="65"/>
      <c r="C15" s="74" t="s">
        <v>173</v>
      </c>
      <c r="D15" s="458"/>
      <c r="E15" s="458"/>
      <c r="F15" s="458"/>
      <c r="G15" s="458"/>
      <c r="H15" s="464" t="s">
        <v>174</v>
      </c>
      <c r="I15" s="464"/>
      <c r="J15" s="460"/>
      <c r="K15" s="460"/>
      <c r="L15" s="460"/>
      <c r="M15" s="460"/>
      <c r="N15" s="66"/>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row>
    <row r="16" spans="1:249">
      <c r="B16" s="65"/>
      <c r="C16" s="46"/>
      <c r="D16" s="46"/>
      <c r="E16" s="46"/>
      <c r="F16" s="46"/>
      <c r="G16" s="46"/>
      <c r="H16" s="46"/>
      <c r="I16" s="46"/>
      <c r="J16" s="462" t="s">
        <v>261</v>
      </c>
      <c r="K16" s="462"/>
      <c r="L16" s="462"/>
      <c r="M16" s="462"/>
      <c r="N16" s="6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2:25" ht="18.95" customHeight="1">
      <c r="B17" s="70"/>
      <c r="C17" s="73" t="s">
        <v>168</v>
      </c>
      <c r="D17" s="73"/>
      <c r="E17" s="69"/>
      <c r="F17" s="73"/>
      <c r="G17" s="73"/>
      <c r="H17" s="72"/>
      <c r="I17" s="72"/>
      <c r="J17" s="72"/>
      <c r="K17" s="72"/>
      <c r="L17" s="72"/>
      <c r="M17" s="72"/>
      <c r="N17" s="68"/>
      <c r="O17"/>
      <c r="P17"/>
      <c r="Q17"/>
      <c r="R17"/>
      <c r="S17"/>
      <c r="T17"/>
      <c r="U17"/>
      <c r="V17"/>
      <c r="W17"/>
      <c r="X17"/>
      <c r="Y17"/>
    </row>
    <row r="18" spans="2:25" ht="12.95" customHeight="1">
      <c r="B18" s="465" t="s">
        <v>194</v>
      </c>
      <c r="C18" s="466"/>
      <c r="D18" s="466"/>
      <c r="E18" s="466"/>
      <c r="F18" s="466"/>
      <c r="G18" s="466"/>
      <c r="H18" s="71"/>
      <c r="I18" s="71"/>
      <c r="J18" s="71"/>
      <c r="K18" s="71"/>
      <c r="L18" s="71"/>
      <c r="M18" s="71"/>
      <c r="N18" s="66"/>
      <c r="O18"/>
      <c r="P18"/>
      <c r="Q18"/>
      <c r="R18"/>
      <c r="S18"/>
      <c r="T18"/>
      <c r="U18"/>
      <c r="V18"/>
      <c r="W18"/>
      <c r="X18"/>
      <c r="Y18"/>
    </row>
    <row r="19" spans="2:25" s="47" customFormat="1" ht="3" customHeight="1">
      <c r="B19" s="65"/>
      <c r="C19" s="46"/>
      <c r="D19" s="46"/>
      <c r="E19" s="46"/>
      <c r="F19" s="46"/>
      <c r="G19" s="46"/>
      <c r="H19" s="46"/>
      <c r="I19" s="46"/>
      <c r="J19" s="46"/>
      <c r="K19" s="46"/>
      <c r="L19" s="46"/>
      <c r="M19" s="46"/>
      <c r="N19" s="66"/>
      <c r="P19" s="46"/>
      <c r="Q19" s="46"/>
      <c r="R19" s="46"/>
      <c r="S19" s="46"/>
      <c r="T19" s="46"/>
      <c r="U19" s="46"/>
      <c r="V19" s="46"/>
      <c r="W19" s="46"/>
      <c r="X19" s="46"/>
      <c r="Y19" s="46"/>
    </row>
    <row r="20" spans="2:25" ht="15.95" customHeight="1">
      <c r="B20" s="65"/>
      <c r="C20" s="46"/>
      <c r="D20" s="46"/>
      <c r="E20" s="470" t="s">
        <v>169</v>
      </c>
      <c r="F20" s="472">
        <v>3000</v>
      </c>
      <c r="G20" s="472"/>
      <c r="H20" s="472"/>
      <c r="I20" s="472"/>
      <c r="J20" s="472"/>
      <c r="K20" s="461" t="s">
        <v>170</v>
      </c>
      <c r="L20" s="46"/>
      <c r="M20" s="46"/>
      <c r="N20" s="66"/>
      <c r="O20" s="46"/>
      <c r="P20" s="11" t="s">
        <v>133</v>
      </c>
      <c r="Q20" s="11" t="s">
        <v>134</v>
      </c>
      <c r="R20" s="11" t="s">
        <v>135</v>
      </c>
      <c r="S20" s="11" t="s">
        <v>136</v>
      </c>
      <c r="T20" s="11" t="s">
        <v>137</v>
      </c>
      <c r="U20" s="11" t="s">
        <v>138</v>
      </c>
      <c r="V20" s="11" t="s">
        <v>139</v>
      </c>
      <c r="W20" s="11" t="s">
        <v>140</v>
      </c>
      <c r="X20" s="11" t="s">
        <v>141</v>
      </c>
      <c r="Y20"/>
    </row>
    <row r="21" spans="2:25" ht="15.95" customHeight="1">
      <c r="B21" s="65"/>
      <c r="C21" s="67"/>
      <c r="D21" s="67"/>
      <c r="E21" s="471"/>
      <c r="F21" s="472"/>
      <c r="G21" s="472"/>
      <c r="H21" s="472"/>
      <c r="I21" s="472"/>
      <c r="J21" s="472"/>
      <c r="K21" s="461"/>
      <c r="L21" s="67"/>
      <c r="M21" s="67"/>
      <c r="N21" s="66"/>
      <c r="O21"/>
      <c r="P21"/>
      <c r="Q21"/>
      <c r="R21"/>
      <c r="S21"/>
      <c r="T21"/>
      <c r="U21"/>
      <c r="V21"/>
      <c r="W21"/>
      <c r="X21"/>
      <c r="Y21"/>
    </row>
    <row r="22" spans="2:25">
      <c r="B22" s="65"/>
      <c r="C22" s="76" t="s">
        <v>181</v>
      </c>
      <c r="D22" s="76"/>
      <c r="E22" s="46"/>
      <c r="F22" s="46"/>
      <c r="G22" s="46"/>
      <c r="H22" s="46"/>
      <c r="I22" s="46"/>
      <c r="J22" s="46"/>
      <c r="K22" s="46"/>
      <c r="L22" s="9"/>
      <c r="M22" s="9"/>
      <c r="N22" s="66"/>
      <c r="O22"/>
      <c r="P22"/>
      <c r="Q22"/>
      <c r="R22"/>
      <c r="S22"/>
      <c r="T22"/>
      <c r="U22"/>
      <c r="V22"/>
      <c r="W22"/>
      <c r="X22"/>
      <c r="Y22"/>
    </row>
    <row r="23" spans="2:25">
      <c r="B23" s="65"/>
      <c r="C23" s="463" t="str">
        <f>$G$3</f>
        <v/>
      </c>
      <c r="D23" s="463"/>
      <c r="E23" s="463"/>
      <c r="F23" s="463"/>
      <c r="G23" s="463"/>
      <c r="H23" s="9"/>
      <c r="I23" s="9"/>
      <c r="J23" s="9"/>
      <c r="K23" s="9"/>
      <c r="L23" s="9"/>
      <c r="M23" s="9"/>
      <c r="N23" s="66"/>
      <c r="O23"/>
      <c r="P23"/>
      <c r="Q23"/>
      <c r="R23"/>
      <c r="S23"/>
      <c r="T23"/>
      <c r="U23"/>
      <c r="V23"/>
      <c r="W23"/>
      <c r="X23"/>
      <c r="Y23"/>
    </row>
    <row r="24" spans="2:25" ht="6" customHeight="1">
      <c r="B24" s="65"/>
      <c r="C24" s="71"/>
      <c r="D24" s="467"/>
      <c r="E24" s="467"/>
      <c r="F24" s="467"/>
      <c r="G24" s="467"/>
      <c r="H24" s="467"/>
      <c r="I24" s="467"/>
      <c r="J24" s="467"/>
      <c r="K24" s="467"/>
      <c r="L24" s="467"/>
      <c r="M24" s="467"/>
      <c r="N24" s="66"/>
      <c r="O24"/>
      <c r="P24"/>
      <c r="Q24"/>
      <c r="R24"/>
      <c r="S24"/>
      <c r="T24"/>
      <c r="U24"/>
      <c r="V24"/>
      <c r="W24"/>
      <c r="X24"/>
      <c r="Y24"/>
    </row>
    <row r="25" spans="2:25">
      <c r="B25" s="65"/>
      <c r="C25" s="64" t="s">
        <v>172</v>
      </c>
      <c r="D25" s="458"/>
      <c r="E25" s="458"/>
      <c r="F25" s="458"/>
      <c r="G25" s="458"/>
      <c r="H25" s="458"/>
      <c r="I25" s="458"/>
      <c r="J25" s="458"/>
      <c r="K25" s="458"/>
      <c r="L25" s="458"/>
      <c r="M25" s="458"/>
      <c r="N25" s="66"/>
      <c r="O25"/>
      <c r="P25"/>
      <c r="Q25"/>
      <c r="R25"/>
      <c r="S25"/>
      <c r="T25"/>
      <c r="U25"/>
      <c r="V25"/>
      <c r="W25"/>
      <c r="X25"/>
      <c r="Y25"/>
    </row>
    <row r="26" spans="2:25" ht="6" customHeight="1">
      <c r="B26" s="65"/>
      <c r="C26" s="71"/>
      <c r="D26" s="71"/>
      <c r="E26" s="468"/>
      <c r="F26" s="468"/>
      <c r="G26" s="468"/>
      <c r="H26" s="468"/>
      <c r="I26" s="9"/>
      <c r="J26" s="9"/>
      <c r="K26" s="9"/>
      <c r="L26" s="9"/>
      <c r="M26" s="9"/>
      <c r="N26" s="66"/>
      <c r="O26"/>
      <c r="P26"/>
      <c r="Q26"/>
      <c r="R26"/>
      <c r="S26"/>
      <c r="T26"/>
      <c r="U26"/>
      <c r="V26"/>
      <c r="W26"/>
      <c r="X26"/>
      <c r="Y26"/>
    </row>
    <row r="27" spans="2:25">
      <c r="B27" s="65"/>
      <c r="C27" s="464" t="s">
        <v>174</v>
      </c>
      <c r="D27" s="464"/>
      <c r="E27" s="469"/>
      <c r="F27" s="469"/>
      <c r="G27" s="469"/>
      <c r="H27" s="469"/>
      <c r="I27" s="46"/>
      <c r="J27" s="46"/>
      <c r="K27" s="46"/>
      <c r="L27" s="46"/>
      <c r="M27" s="46"/>
      <c r="N27" s="66"/>
      <c r="O27"/>
      <c r="P27"/>
      <c r="Q27"/>
      <c r="R27"/>
      <c r="S27"/>
      <c r="T27"/>
      <c r="U27"/>
      <c r="V27"/>
      <c r="W27"/>
      <c r="X27"/>
      <c r="Y27"/>
    </row>
    <row r="28" spans="2:25">
      <c r="B28" s="65"/>
      <c r="C28" s="46"/>
      <c r="D28" s="46"/>
      <c r="E28" s="462" t="s">
        <v>261</v>
      </c>
      <c r="F28" s="462"/>
      <c r="G28" s="462"/>
      <c r="H28" s="462"/>
      <c r="I28" s="46"/>
      <c r="J28" s="46"/>
      <c r="K28" s="46"/>
      <c r="L28" s="46"/>
      <c r="M28" s="46"/>
      <c r="N28" s="66"/>
      <c r="O28"/>
      <c r="P28"/>
      <c r="Q28"/>
      <c r="R28"/>
      <c r="S28"/>
      <c r="T28"/>
      <c r="U28"/>
      <c r="V28"/>
      <c r="W28"/>
      <c r="X28"/>
      <c r="Y28"/>
    </row>
    <row r="29" spans="2:25" ht="18.95" customHeight="1">
      <c r="B29" s="70"/>
      <c r="C29" s="73" t="s">
        <v>168</v>
      </c>
      <c r="D29" s="73"/>
      <c r="E29" s="69"/>
      <c r="F29" s="73"/>
      <c r="G29" s="73"/>
      <c r="H29" s="72"/>
      <c r="I29" s="72"/>
      <c r="J29" s="72"/>
      <c r="K29" s="72"/>
      <c r="L29" s="72"/>
      <c r="M29" s="72"/>
      <c r="N29" s="68"/>
      <c r="O29"/>
      <c r="P29"/>
      <c r="Q29"/>
      <c r="R29"/>
      <c r="S29"/>
      <c r="T29"/>
      <c r="U29"/>
      <c r="V29"/>
      <c r="W29"/>
      <c r="X29"/>
      <c r="Y29"/>
    </row>
    <row r="30" spans="2:25" ht="12.95" customHeight="1">
      <c r="B30" s="465" t="s">
        <v>194</v>
      </c>
      <c r="C30" s="466"/>
      <c r="D30" s="466"/>
      <c r="E30" s="466"/>
      <c r="F30" s="466"/>
      <c r="G30" s="466"/>
      <c r="H30" s="71"/>
      <c r="I30" s="71"/>
      <c r="J30" s="71"/>
      <c r="K30" s="71"/>
      <c r="L30" s="71"/>
      <c r="M30" s="71"/>
      <c r="N30" s="66"/>
      <c r="O30"/>
      <c r="P30"/>
      <c r="Q30"/>
      <c r="R30"/>
      <c r="S30"/>
      <c r="T30"/>
      <c r="U30"/>
      <c r="V30"/>
      <c r="W30"/>
      <c r="X30"/>
      <c r="Y30"/>
    </row>
    <row r="31" spans="2:25" s="47" customFormat="1" ht="3" customHeight="1">
      <c r="B31" s="65"/>
      <c r="C31" s="46"/>
      <c r="D31" s="46"/>
      <c r="E31" s="46"/>
      <c r="F31" s="46"/>
      <c r="G31" s="46"/>
      <c r="H31" s="46"/>
      <c r="I31" s="46"/>
      <c r="J31" s="46"/>
      <c r="K31" s="46"/>
      <c r="L31" s="46"/>
      <c r="M31" s="46"/>
      <c r="N31" s="66"/>
      <c r="P31" s="46"/>
      <c r="Q31" s="46"/>
      <c r="R31" s="46"/>
      <c r="S31" s="46"/>
      <c r="T31" s="46"/>
      <c r="U31" s="46"/>
      <c r="V31" s="46"/>
      <c r="W31" s="46"/>
      <c r="X31" s="46"/>
      <c r="Y31" s="46"/>
    </row>
    <row r="32" spans="2:25" ht="15.95" customHeight="1">
      <c r="B32" s="65"/>
      <c r="C32" s="46"/>
      <c r="D32" s="46"/>
      <c r="E32" s="470" t="s">
        <v>169</v>
      </c>
      <c r="F32" s="472">
        <v>500</v>
      </c>
      <c r="G32" s="472"/>
      <c r="H32" s="472"/>
      <c r="I32" s="472"/>
      <c r="J32" s="472"/>
      <c r="K32" s="461" t="s">
        <v>170</v>
      </c>
      <c r="L32" s="46"/>
      <c r="M32" s="46"/>
      <c r="N32" s="66"/>
      <c r="O32" s="46"/>
      <c r="P32" s="11" t="s">
        <v>133</v>
      </c>
      <c r="Q32" s="11" t="s">
        <v>134</v>
      </c>
      <c r="R32" s="11" t="s">
        <v>135</v>
      </c>
      <c r="S32" s="11" t="s">
        <v>136</v>
      </c>
      <c r="T32" s="11" t="s">
        <v>137</v>
      </c>
      <c r="U32" s="11" t="s">
        <v>138</v>
      </c>
      <c r="V32" s="11" t="s">
        <v>139</v>
      </c>
      <c r="W32" s="11" t="s">
        <v>140</v>
      </c>
      <c r="X32" s="11" t="s">
        <v>141</v>
      </c>
      <c r="Y32"/>
    </row>
    <row r="33" spans="2:25" ht="15.95" customHeight="1">
      <c r="B33" s="65"/>
      <c r="C33" s="67"/>
      <c r="D33" s="67"/>
      <c r="E33" s="471"/>
      <c r="F33" s="472"/>
      <c r="G33" s="472"/>
      <c r="H33" s="472"/>
      <c r="I33" s="472"/>
      <c r="J33" s="472"/>
      <c r="K33" s="461"/>
      <c r="L33" s="67"/>
      <c r="M33" s="67"/>
      <c r="N33" s="66"/>
      <c r="O33"/>
      <c r="P33"/>
      <c r="Q33"/>
      <c r="R33"/>
      <c r="S33"/>
      <c r="T33"/>
      <c r="U33"/>
      <c r="V33"/>
      <c r="W33"/>
      <c r="X33"/>
      <c r="Y33"/>
    </row>
    <row r="34" spans="2:25">
      <c r="B34" s="65"/>
      <c r="C34" s="76" t="s">
        <v>182</v>
      </c>
      <c r="D34" s="76"/>
      <c r="E34" s="46"/>
      <c r="F34" s="46"/>
      <c r="G34" s="46"/>
      <c r="H34" s="46"/>
      <c r="I34" s="46"/>
      <c r="J34" s="46"/>
      <c r="K34" s="46"/>
      <c r="L34" s="9"/>
      <c r="M34" s="9"/>
      <c r="N34" s="66"/>
      <c r="O34"/>
      <c r="P34"/>
      <c r="Q34"/>
      <c r="R34"/>
      <c r="S34"/>
      <c r="T34"/>
      <c r="U34"/>
      <c r="V34"/>
      <c r="W34"/>
      <c r="X34"/>
      <c r="Y34"/>
    </row>
    <row r="35" spans="2:25">
      <c r="B35" s="65"/>
      <c r="C35" s="463" t="str">
        <f>$G$3</f>
        <v/>
      </c>
      <c r="D35" s="463"/>
      <c r="E35" s="463"/>
      <c r="F35" s="463"/>
      <c r="G35" s="463"/>
      <c r="H35" s="9"/>
      <c r="I35" s="9"/>
      <c r="J35" s="9"/>
      <c r="K35" s="9"/>
      <c r="L35" s="9"/>
      <c r="M35" s="9"/>
      <c r="N35" s="66"/>
      <c r="O35"/>
      <c r="P35"/>
      <c r="Q35"/>
      <c r="R35"/>
      <c r="S35"/>
      <c r="T35"/>
      <c r="U35"/>
      <c r="V35"/>
      <c r="W35"/>
      <c r="X35"/>
      <c r="Y35"/>
    </row>
    <row r="36" spans="2:25" ht="6" customHeight="1">
      <c r="B36" s="65"/>
      <c r="C36" s="71"/>
      <c r="D36" s="467"/>
      <c r="E36" s="467"/>
      <c r="F36" s="467"/>
      <c r="G36" s="467"/>
      <c r="H36" s="467"/>
      <c r="I36" s="467"/>
      <c r="J36" s="467"/>
      <c r="K36" s="467"/>
      <c r="L36" s="467"/>
      <c r="M36" s="467"/>
      <c r="N36" s="66"/>
      <c r="O36"/>
      <c r="P36"/>
      <c r="Q36"/>
      <c r="R36"/>
      <c r="S36"/>
      <c r="T36"/>
      <c r="U36"/>
      <c r="V36"/>
      <c r="W36"/>
      <c r="X36"/>
      <c r="Y36"/>
    </row>
    <row r="37" spans="2:25">
      <c r="B37" s="65"/>
      <c r="C37" s="64" t="s">
        <v>172</v>
      </c>
      <c r="D37" s="458"/>
      <c r="E37" s="458"/>
      <c r="F37" s="458"/>
      <c r="G37" s="458"/>
      <c r="H37" s="458"/>
      <c r="I37" s="458"/>
      <c r="J37" s="458"/>
      <c r="K37" s="458"/>
      <c r="L37" s="458"/>
      <c r="M37" s="458"/>
      <c r="N37" s="66"/>
      <c r="O37"/>
      <c r="P37"/>
      <c r="Q37"/>
      <c r="R37"/>
      <c r="S37"/>
      <c r="T37"/>
      <c r="U37"/>
      <c r="V37"/>
      <c r="W37"/>
      <c r="X37"/>
      <c r="Y37"/>
    </row>
    <row r="38" spans="2:25" ht="6" customHeight="1">
      <c r="B38" s="65"/>
      <c r="C38" s="71"/>
      <c r="D38" s="71"/>
      <c r="E38" s="468"/>
      <c r="F38" s="468"/>
      <c r="G38" s="468"/>
      <c r="H38" s="468"/>
      <c r="I38" s="9"/>
      <c r="J38" s="9"/>
      <c r="K38" s="9"/>
      <c r="L38" s="9"/>
      <c r="M38" s="9"/>
      <c r="N38" s="66"/>
      <c r="O38"/>
      <c r="P38"/>
      <c r="Q38"/>
      <c r="R38"/>
      <c r="S38"/>
      <c r="T38"/>
      <c r="U38"/>
      <c r="V38"/>
      <c r="W38"/>
      <c r="X38"/>
      <c r="Y38"/>
    </row>
    <row r="39" spans="2:25">
      <c r="B39" s="65"/>
      <c r="C39" s="464" t="s">
        <v>174</v>
      </c>
      <c r="D39" s="464"/>
      <c r="E39" s="469"/>
      <c r="F39" s="469"/>
      <c r="G39" s="469"/>
      <c r="H39" s="469"/>
      <c r="I39" s="46"/>
      <c r="J39" s="46"/>
      <c r="K39" s="46"/>
      <c r="L39" s="46"/>
      <c r="M39" s="46"/>
      <c r="N39" s="66"/>
      <c r="O39"/>
      <c r="P39"/>
      <c r="Q39"/>
      <c r="R39"/>
      <c r="S39"/>
      <c r="T39"/>
      <c r="U39"/>
      <c r="V39"/>
      <c r="W39"/>
      <c r="X39"/>
      <c r="Y39"/>
    </row>
    <row r="40" spans="2:25">
      <c r="B40" s="65"/>
      <c r="C40" s="46"/>
      <c r="D40" s="46"/>
      <c r="E40" s="462" t="s">
        <v>261</v>
      </c>
      <c r="F40" s="462"/>
      <c r="G40" s="462"/>
      <c r="H40" s="462"/>
      <c r="I40" s="46"/>
      <c r="J40" s="46"/>
      <c r="K40" s="46"/>
      <c r="L40" s="46"/>
      <c r="M40" s="46"/>
      <c r="N40" s="66"/>
      <c r="O40"/>
      <c r="P40"/>
      <c r="Q40"/>
      <c r="R40"/>
      <c r="S40"/>
      <c r="T40"/>
      <c r="U40"/>
      <c r="V40"/>
      <c r="W40"/>
      <c r="X40"/>
      <c r="Y40"/>
    </row>
    <row r="41" spans="2:25" ht="18.95" customHeight="1">
      <c r="B41" s="70"/>
      <c r="C41" s="73" t="s">
        <v>168</v>
      </c>
      <c r="D41" s="73"/>
      <c r="E41" s="69"/>
      <c r="F41" s="73"/>
      <c r="G41" s="73"/>
      <c r="H41" s="72"/>
      <c r="I41" s="72"/>
      <c r="J41" s="72"/>
      <c r="K41" s="72"/>
      <c r="L41" s="72"/>
      <c r="M41" s="72"/>
      <c r="N41" s="68"/>
      <c r="O41"/>
      <c r="P41"/>
      <c r="Q41"/>
      <c r="R41"/>
      <c r="S41"/>
      <c r="T41"/>
      <c r="U41"/>
      <c r="V41"/>
      <c r="W41"/>
      <c r="X41"/>
      <c r="Y41"/>
    </row>
    <row r="42" spans="2:25" ht="12.95" customHeight="1">
      <c r="B42" s="465" t="s">
        <v>194</v>
      </c>
      <c r="C42" s="466"/>
      <c r="D42" s="466"/>
      <c r="E42" s="466"/>
      <c r="F42" s="466"/>
      <c r="G42" s="466"/>
      <c r="H42" s="71"/>
      <c r="I42" s="71"/>
      <c r="J42" s="71"/>
      <c r="K42" s="71"/>
      <c r="L42" s="71"/>
      <c r="M42" s="71"/>
      <c r="N42" s="66"/>
      <c r="O42"/>
      <c r="P42"/>
      <c r="Q42"/>
      <c r="R42"/>
      <c r="S42"/>
      <c r="T42"/>
      <c r="U42"/>
      <c r="V42"/>
      <c r="W42"/>
      <c r="X42"/>
      <c r="Y42"/>
    </row>
    <row r="43" spans="2:25" s="47" customFormat="1" ht="3" customHeight="1">
      <c r="B43" s="65"/>
      <c r="C43" s="46"/>
      <c r="D43" s="46"/>
      <c r="E43" s="46"/>
      <c r="F43" s="46"/>
      <c r="G43" s="46"/>
      <c r="H43" s="46"/>
      <c r="I43" s="46"/>
      <c r="J43" s="46"/>
      <c r="K43" s="46"/>
      <c r="L43" s="46"/>
      <c r="M43" s="46"/>
      <c r="N43" s="66"/>
      <c r="P43" s="46"/>
      <c r="Q43" s="46"/>
      <c r="R43" s="46"/>
      <c r="S43" s="46"/>
      <c r="T43" s="46"/>
      <c r="U43" s="46"/>
      <c r="V43" s="46"/>
      <c r="W43" s="46"/>
      <c r="X43" s="46"/>
      <c r="Y43" s="46"/>
    </row>
    <row r="44" spans="2:25" ht="15.95" customHeight="1">
      <c r="B44" s="65"/>
      <c r="C44" s="46"/>
      <c r="D44" s="46"/>
      <c r="E44" s="470" t="s">
        <v>169</v>
      </c>
      <c r="F44" s="472">
        <v>500</v>
      </c>
      <c r="G44" s="472"/>
      <c r="H44" s="472"/>
      <c r="I44" s="472"/>
      <c r="J44" s="472"/>
      <c r="K44" s="461" t="s">
        <v>170</v>
      </c>
      <c r="L44" s="46"/>
      <c r="M44" s="46"/>
      <c r="N44" s="66"/>
      <c r="O44" s="46"/>
      <c r="P44" s="11" t="s">
        <v>133</v>
      </c>
      <c r="Q44" s="11" t="s">
        <v>134</v>
      </c>
      <c r="R44" s="11" t="s">
        <v>135</v>
      </c>
      <c r="S44" s="11" t="s">
        <v>136</v>
      </c>
      <c r="T44" s="11" t="s">
        <v>137</v>
      </c>
      <c r="U44" s="11" t="s">
        <v>138</v>
      </c>
      <c r="V44" s="11" t="s">
        <v>139</v>
      </c>
      <c r="W44" s="11" t="s">
        <v>140</v>
      </c>
      <c r="X44" s="11" t="s">
        <v>141</v>
      </c>
      <c r="Y44"/>
    </row>
    <row r="45" spans="2:25" ht="15.95" customHeight="1">
      <c r="B45" s="65"/>
      <c r="C45" s="67"/>
      <c r="D45" s="67"/>
      <c r="E45" s="471"/>
      <c r="F45" s="472"/>
      <c r="G45" s="472"/>
      <c r="H45" s="472"/>
      <c r="I45" s="472"/>
      <c r="J45" s="472"/>
      <c r="K45" s="461"/>
      <c r="L45" s="67"/>
      <c r="M45" s="67"/>
      <c r="N45" s="66"/>
      <c r="O45"/>
      <c r="P45"/>
      <c r="Q45"/>
      <c r="R45"/>
      <c r="S45"/>
      <c r="T45"/>
      <c r="U45"/>
      <c r="V45"/>
      <c r="W45"/>
      <c r="X45"/>
      <c r="Y45"/>
    </row>
    <row r="46" spans="2:25">
      <c r="B46" s="65"/>
      <c r="C46" s="76" t="s">
        <v>182</v>
      </c>
      <c r="D46" s="76"/>
      <c r="E46" s="46"/>
      <c r="F46" s="46"/>
      <c r="G46" s="46"/>
      <c r="H46" s="46"/>
      <c r="I46" s="46"/>
      <c r="J46" s="46"/>
      <c r="K46" s="46"/>
      <c r="L46" s="9"/>
      <c r="M46" s="9"/>
      <c r="N46" s="66"/>
      <c r="O46"/>
      <c r="P46"/>
      <c r="Q46"/>
      <c r="R46"/>
      <c r="S46"/>
      <c r="T46"/>
      <c r="U46"/>
      <c r="V46"/>
      <c r="W46"/>
      <c r="X46"/>
      <c r="Y46"/>
    </row>
    <row r="47" spans="2:25">
      <c r="B47" s="65"/>
      <c r="C47" s="463" t="str">
        <f>$G$3</f>
        <v/>
      </c>
      <c r="D47" s="463"/>
      <c r="E47" s="463"/>
      <c r="F47" s="463"/>
      <c r="G47" s="463"/>
      <c r="H47" s="9"/>
      <c r="I47" s="9"/>
      <c r="J47" s="9"/>
      <c r="K47" s="9"/>
      <c r="L47" s="9"/>
      <c r="M47" s="9"/>
      <c r="N47" s="66"/>
      <c r="O47"/>
      <c r="P47"/>
      <c r="Q47"/>
      <c r="R47"/>
      <c r="S47"/>
      <c r="T47"/>
      <c r="U47"/>
      <c r="V47"/>
      <c r="W47"/>
      <c r="X47"/>
      <c r="Y47"/>
    </row>
    <row r="48" spans="2:25" ht="6" customHeight="1">
      <c r="B48" s="65"/>
      <c r="C48" s="71"/>
      <c r="D48" s="467"/>
      <c r="E48" s="467"/>
      <c r="F48" s="467"/>
      <c r="G48" s="467"/>
      <c r="H48" s="467"/>
      <c r="I48" s="467"/>
      <c r="J48" s="467"/>
      <c r="K48" s="467"/>
      <c r="L48" s="467"/>
      <c r="M48" s="467"/>
      <c r="N48" s="66"/>
      <c r="O48"/>
      <c r="P48"/>
      <c r="Q48"/>
      <c r="R48"/>
      <c r="S48"/>
      <c r="T48"/>
      <c r="U48"/>
      <c r="V48"/>
      <c r="W48"/>
      <c r="X48"/>
      <c r="Y48"/>
    </row>
    <row r="49" spans="1:25">
      <c r="B49" s="65"/>
      <c r="C49" s="64" t="s">
        <v>172</v>
      </c>
      <c r="D49" s="458"/>
      <c r="E49" s="458"/>
      <c r="F49" s="458"/>
      <c r="G49" s="458"/>
      <c r="H49" s="458"/>
      <c r="I49" s="458"/>
      <c r="J49" s="458"/>
      <c r="K49" s="458"/>
      <c r="L49" s="458"/>
      <c r="M49" s="458"/>
      <c r="N49" s="66"/>
      <c r="O49"/>
      <c r="P49"/>
      <c r="Q49"/>
      <c r="R49"/>
      <c r="S49"/>
      <c r="T49"/>
      <c r="U49"/>
      <c r="V49"/>
      <c r="W49"/>
      <c r="X49"/>
      <c r="Y49"/>
    </row>
    <row r="50" spans="1:25" ht="6" customHeight="1">
      <c r="B50" s="65"/>
      <c r="C50" s="71"/>
      <c r="D50" s="71"/>
      <c r="E50" s="468"/>
      <c r="F50" s="468"/>
      <c r="G50" s="468"/>
      <c r="H50" s="468"/>
      <c r="I50" s="9"/>
      <c r="J50" s="9"/>
      <c r="K50" s="9"/>
      <c r="L50" s="9"/>
      <c r="M50" s="9"/>
      <c r="N50" s="66"/>
      <c r="O50"/>
      <c r="P50"/>
      <c r="Q50"/>
      <c r="R50"/>
      <c r="S50"/>
      <c r="T50"/>
      <c r="U50"/>
      <c r="V50"/>
      <c r="W50"/>
      <c r="X50"/>
      <c r="Y50"/>
    </row>
    <row r="51" spans="1:25">
      <c r="B51" s="65"/>
      <c r="C51" s="464" t="s">
        <v>174</v>
      </c>
      <c r="D51" s="464"/>
      <c r="E51" s="469"/>
      <c r="F51" s="469"/>
      <c r="G51" s="469"/>
      <c r="H51" s="469"/>
      <c r="I51" s="46"/>
      <c r="J51" s="46"/>
      <c r="K51" s="46"/>
      <c r="L51" s="46"/>
      <c r="M51" s="46"/>
      <c r="N51" s="66"/>
      <c r="O51"/>
      <c r="P51"/>
      <c r="Q51"/>
      <c r="R51"/>
      <c r="S51"/>
      <c r="T51"/>
      <c r="U51"/>
      <c r="V51"/>
      <c r="W51"/>
      <c r="X51"/>
      <c r="Y51"/>
    </row>
    <row r="52" spans="1:25">
      <c r="B52" s="65"/>
      <c r="C52" s="46"/>
      <c r="D52" s="46"/>
      <c r="E52" s="479" t="s">
        <v>261</v>
      </c>
      <c r="F52" s="479"/>
      <c r="G52" s="479"/>
      <c r="H52" s="479"/>
      <c r="I52" s="46"/>
      <c r="J52" s="46"/>
      <c r="K52" s="46"/>
      <c r="L52" s="46"/>
      <c r="M52" s="46"/>
      <c r="N52" s="66"/>
      <c r="O52"/>
      <c r="P52"/>
      <c r="Q52"/>
      <c r="R52"/>
      <c r="S52"/>
      <c r="T52"/>
      <c r="U52"/>
      <c r="V52"/>
      <c r="W52"/>
      <c r="X52"/>
      <c r="Y52"/>
    </row>
    <row r="53" spans="1:25" ht="3" customHeight="1">
      <c r="A53" s="9"/>
      <c r="B53" s="93"/>
      <c r="C53" s="64"/>
      <c r="D53" s="64"/>
      <c r="E53" s="64"/>
      <c r="F53" s="64"/>
      <c r="G53" s="64"/>
      <c r="H53" s="64"/>
      <c r="I53" s="46"/>
      <c r="J53" s="46"/>
      <c r="K53" s="46"/>
      <c r="L53" s="46"/>
      <c r="M53" s="46"/>
      <c r="N53" s="66"/>
      <c r="O53"/>
      <c r="P53"/>
      <c r="Q53"/>
      <c r="R53"/>
      <c r="S53"/>
      <c r="T53"/>
      <c r="U53"/>
      <c r="V53"/>
      <c r="W53"/>
      <c r="X53"/>
      <c r="Y53"/>
    </row>
    <row r="54" spans="1:25" s="6" customFormat="1" ht="24" customHeight="1">
      <c r="B54" s="473" t="s">
        <v>175</v>
      </c>
      <c r="C54" s="474"/>
      <c r="D54" s="474"/>
      <c r="E54" s="474"/>
      <c r="F54" s="474"/>
      <c r="G54" s="474"/>
      <c r="H54" s="474"/>
      <c r="I54" s="108"/>
      <c r="J54" s="475" t="s">
        <v>248</v>
      </c>
      <c r="K54" s="476"/>
      <c r="L54" s="477"/>
      <c r="M54" s="476"/>
      <c r="N54" s="478"/>
      <c r="P54" s="59"/>
      <c r="Q54" s="59"/>
      <c r="R54" s="59"/>
      <c r="S54" s="59"/>
      <c r="T54" s="59"/>
      <c r="U54" s="59"/>
      <c r="V54" s="59"/>
      <c r="W54" s="59"/>
      <c r="X54" s="59"/>
      <c r="Y54" s="59"/>
    </row>
    <row r="55" spans="1:25">
      <c r="B55"/>
      <c r="C55"/>
      <c r="D55"/>
      <c r="E55"/>
      <c r="F55"/>
      <c r="G55"/>
      <c r="H55"/>
      <c r="I55"/>
      <c r="J55" s="46"/>
      <c r="K55" s="46"/>
      <c r="L55" s="46"/>
      <c r="M55" s="46"/>
      <c r="N55" s="46"/>
      <c r="O55"/>
      <c r="P55"/>
      <c r="Q55"/>
      <c r="R55"/>
      <c r="S55"/>
      <c r="T55"/>
      <c r="U55"/>
      <c r="V55"/>
      <c r="W55"/>
      <c r="X55"/>
      <c r="Y55"/>
    </row>
  </sheetData>
  <mergeCells count="50">
    <mergeCell ref="B6:G6"/>
    <mergeCell ref="A1:O1"/>
    <mergeCell ref="B2:C2"/>
    <mergeCell ref="D2:F2"/>
    <mergeCell ref="G2:H2"/>
    <mergeCell ref="I2:J2"/>
    <mergeCell ref="K2:N2"/>
    <mergeCell ref="B3:C3"/>
    <mergeCell ref="D3:F3"/>
    <mergeCell ref="G3:H3"/>
    <mergeCell ref="I3:J3"/>
    <mergeCell ref="M3:N3"/>
    <mergeCell ref="D24:M25"/>
    <mergeCell ref="E8:E9"/>
    <mergeCell ref="F8:J9"/>
    <mergeCell ref="K8:K9"/>
    <mergeCell ref="C11:G11"/>
    <mergeCell ref="D12:M13"/>
    <mergeCell ref="D14:G15"/>
    <mergeCell ref="J14:M15"/>
    <mergeCell ref="H15:I15"/>
    <mergeCell ref="B18:G18"/>
    <mergeCell ref="E20:E21"/>
    <mergeCell ref="F20:J21"/>
    <mergeCell ref="K20:K21"/>
    <mergeCell ref="C23:G23"/>
    <mergeCell ref="J16:M16"/>
    <mergeCell ref="E44:E45"/>
    <mergeCell ref="F44:J45"/>
    <mergeCell ref="K44:K45"/>
    <mergeCell ref="E26:H27"/>
    <mergeCell ref="C27:D27"/>
    <mergeCell ref="B30:G30"/>
    <mergeCell ref="E32:E33"/>
    <mergeCell ref="F32:J33"/>
    <mergeCell ref="K32:K33"/>
    <mergeCell ref="C35:G35"/>
    <mergeCell ref="D36:M37"/>
    <mergeCell ref="E38:H39"/>
    <mergeCell ref="C39:D39"/>
    <mergeCell ref="B42:G42"/>
    <mergeCell ref="E28:H28"/>
    <mergeCell ref="E40:H40"/>
    <mergeCell ref="C47:G47"/>
    <mergeCell ref="D48:M49"/>
    <mergeCell ref="E50:H51"/>
    <mergeCell ref="C51:D51"/>
    <mergeCell ref="B54:H54"/>
    <mergeCell ref="J54:N54"/>
    <mergeCell ref="E52:H52"/>
  </mergeCells>
  <phoneticPr fontId="2"/>
  <printOptions horizontalCentered="1" verticalCentered="1"/>
  <pageMargins left="0.39370078740157483" right="0.39370078740157483" top="0.78740157480314965" bottom="0.78740157480314965" header="0.51181102362204722" footer="0.51181102362204722"/>
  <pageSetup paperSize="9" scale="115" orientation="portrait" horizontalDpi="4294967293" verticalDpi="4294967293"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CC"/>
  </sheetPr>
  <dimension ref="A1:IO41"/>
  <sheetViews>
    <sheetView showGridLines="0" view="pageBreakPreview" topLeftCell="A13" zoomScaleNormal="100" workbookViewId="0">
      <selection activeCell="A2" sqref="A2:D2"/>
    </sheetView>
  </sheetViews>
  <sheetFormatPr defaultColWidth="9" defaultRowHeight="13.5"/>
  <cols>
    <col min="1" max="1" width="2.625" style="47" customWidth="1"/>
    <col min="2" max="2" width="9" style="47" customWidth="1"/>
    <col min="3" max="4" width="3.125" style="47" customWidth="1"/>
    <col min="5" max="5" width="6.375" style="47" customWidth="1"/>
    <col min="6" max="6" width="3.125" style="47" customWidth="1"/>
    <col min="7" max="7" width="12.125" style="47" customWidth="1"/>
    <col min="8" max="8" width="5.125" style="47" bestFit="1" customWidth="1"/>
    <col min="9" max="9" width="5" style="47" customWidth="1"/>
    <col min="10" max="10" width="10.125" style="47" customWidth="1"/>
    <col min="11" max="11" width="3.5" style="47" customWidth="1"/>
    <col min="12" max="12" width="9.25" style="47" customWidth="1"/>
    <col min="13" max="13" width="4.125" style="47" customWidth="1"/>
    <col min="14" max="14" width="7.125" style="47" customWidth="1"/>
    <col min="15" max="15" width="5.125" style="47" customWidth="1"/>
    <col min="16" max="16" width="8.75" style="46" customWidth="1"/>
    <col min="17" max="19" width="8.75" style="46" hidden="1" customWidth="1"/>
    <col min="20" max="23" width="9" style="46" hidden="1" customWidth="1"/>
    <col min="24" max="24" width="6.25" style="46" hidden="1" customWidth="1"/>
    <col min="25" max="25" width="9" style="46" hidden="1" customWidth="1"/>
    <col min="26" max="29" width="9" style="47" hidden="1" customWidth="1"/>
    <col min="30" max="249" width="9" style="47" customWidth="1"/>
  </cols>
  <sheetData>
    <row r="1" spans="1:249" s="2" customFormat="1" ht="30" customHeight="1">
      <c r="A1" s="515" t="s">
        <v>294</v>
      </c>
      <c r="B1" s="515"/>
      <c r="C1" s="515"/>
      <c r="D1" s="515"/>
      <c r="E1" s="515"/>
      <c r="F1" s="515"/>
      <c r="G1" s="515"/>
      <c r="H1" s="515"/>
      <c r="I1" s="515"/>
      <c r="J1" s="515"/>
      <c r="K1" s="515"/>
      <c r="L1" s="515"/>
      <c r="M1" s="515"/>
      <c r="N1" s="515"/>
      <c r="O1" s="516"/>
      <c r="P1" s="75"/>
      <c r="Q1" s="75"/>
      <c r="R1" s="45"/>
      <c r="S1" s="45"/>
      <c r="T1" s="45"/>
      <c r="U1" s="45"/>
      <c r="V1" s="45"/>
      <c r="W1" s="45"/>
      <c r="X1" s="45"/>
      <c r="Y1" s="45"/>
    </row>
    <row r="2" spans="1:249" s="45" customFormat="1" ht="15" customHeight="1">
      <c r="A2" s="519" t="s">
        <v>130</v>
      </c>
      <c r="B2" s="520"/>
      <c r="C2" s="520"/>
      <c r="D2" s="520"/>
      <c r="E2" s="521" t="s">
        <v>142</v>
      </c>
      <c r="F2" s="522"/>
      <c r="G2" s="517" t="s">
        <v>165</v>
      </c>
      <c r="H2" s="517"/>
      <c r="I2" s="517"/>
      <c r="J2" s="193" t="s">
        <v>166</v>
      </c>
      <c r="K2" s="517" t="s">
        <v>167</v>
      </c>
      <c r="L2" s="517"/>
      <c r="M2" s="517"/>
      <c r="N2" s="517"/>
      <c r="O2" s="518"/>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c r="AX2" s="46"/>
      <c r="AY2" s="46"/>
      <c r="AZ2" s="46"/>
      <c r="BA2" s="46"/>
      <c r="BB2" s="46"/>
      <c r="BC2" s="46"/>
      <c r="BD2" s="46"/>
      <c r="BE2" s="46"/>
      <c r="BF2" s="46"/>
      <c r="BG2" s="46"/>
      <c r="BH2" s="46"/>
      <c r="BI2" s="46"/>
      <c r="BJ2" s="46"/>
      <c r="BK2" s="46"/>
      <c r="BL2" s="46"/>
      <c r="BM2" s="46"/>
      <c r="BN2" s="46"/>
      <c r="BO2" s="46"/>
      <c r="BP2" s="46"/>
      <c r="BQ2" s="46"/>
      <c r="BR2" s="46"/>
      <c r="BS2" s="46"/>
      <c r="BT2" s="46"/>
      <c r="BU2" s="46"/>
      <c r="BV2" s="46"/>
      <c r="BW2" s="46"/>
      <c r="BX2" s="46"/>
      <c r="BY2" s="46"/>
      <c r="BZ2" s="46"/>
      <c r="CA2" s="46"/>
      <c r="CB2" s="46"/>
      <c r="CC2" s="46"/>
      <c r="CD2" s="46"/>
      <c r="CE2" s="46"/>
      <c r="CF2" s="46"/>
      <c r="CG2" s="46"/>
      <c r="CH2" s="46"/>
      <c r="CI2" s="46"/>
      <c r="CJ2" s="46"/>
      <c r="CK2" s="46"/>
      <c r="CL2" s="46"/>
      <c r="CM2" s="46"/>
      <c r="CN2" s="46"/>
      <c r="CO2" s="46"/>
      <c r="CP2" s="46"/>
      <c r="CQ2" s="46"/>
      <c r="CR2" s="46"/>
      <c r="CS2" s="46"/>
      <c r="CT2" s="46"/>
      <c r="CU2" s="46"/>
      <c r="CV2" s="46"/>
      <c r="CW2" s="46"/>
      <c r="CX2" s="46"/>
      <c r="CY2" s="46"/>
      <c r="CZ2" s="46"/>
      <c r="DA2" s="46"/>
      <c r="DB2" s="46"/>
      <c r="DC2" s="46"/>
      <c r="DD2" s="46"/>
      <c r="DE2" s="46"/>
      <c r="DF2" s="46"/>
      <c r="DG2" s="46"/>
      <c r="DH2" s="46"/>
      <c r="DI2" s="46"/>
      <c r="DJ2" s="46"/>
      <c r="DK2" s="46"/>
      <c r="DL2" s="46"/>
      <c r="DM2" s="46"/>
      <c r="DN2" s="46"/>
      <c r="DO2" s="46"/>
      <c r="DP2" s="46"/>
      <c r="DQ2" s="46"/>
      <c r="DR2" s="46"/>
      <c r="DS2" s="46"/>
      <c r="DT2" s="46"/>
      <c r="DU2" s="46"/>
      <c r="DV2" s="46"/>
      <c r="DW2" s="46"/>
      <c r="DX2" s="46"/>
      <c r="DY2" s="46"/>
      <c r="DZ2" s="46"/>
      <c r="EA2" s="46"/>
      <c r="EB2" s="46"/>
      <c r="EC2" s="46"/>
      <c r="ED2" s="46"/>
      <c r="EE2" s="46"/>
      <c r="EF2" s="46"/>
      <c r="EG2" s="46"/>
      <c r="EH2" s="46"/>
      <c r="EI2" s="46"/>
      <c r="EJ2" s="46"/>
      <c r="EK2" s="46"/>
      <c r="EL2" s="46"/>
      <c r="EM2" s="46"/>
      <c r="EN2" s="46"/>
      <c r="EO2" s="46"/>
      <c r="EP2" s="46"/>
      <c r="EQ2" s="46"/>
      <c r="ER2" s="46"/>
      <c r="ES2" s="46"/>
      <c r="ET2" s="46"/>
      <c r="EU2" s="46"/>
      <c r="EV2" s="46"/>
      <c r="EW2" s="46"/>
      <c r="EX2" s="46"/>
      <c r="EY2" s="46"/>
      <c r="EZ2" s="46"/>
      <c r="FA2" s="46"/>
      <c r="FB2" s="46"/>
      <c r="FC2" s="46"/>
      <c r="FD2" s="46"/>
      <c r="FE2" s="46"/>
      <c r="FF2" s="46"/>
      <c r="FG2" s="46"/>
      <c r="FH2" s="46"/>
      <c r="FI2" s="46"/>
      <c r="FJ2" s="46"/>
      <c r="FK2" s="46"/>
      <c r="FL2" s="46"/>
      <c r="FM2" s="46"/>
      <c r="FN2" s="46"/>
      <c r="FO2" s="46"/>
      <c r="FP2" s="46"/>
      <c r="FQ2" s="46"/>
      <c r="FR2" s="46"/>
      <c r="FS2" s="46"/>
      <c r="FT2" s="46"/>
      <c r="FU2" s="46"/>
      <c r="FV2" s="46"/>
      <c r="FW2" s="46"/>
      <c r="FX2" s="46"/>
      <c r="FY2" s="46"/>
      <c r="FZ2" s="46"/>
      <c r="GA2" s="46"/>
      <c r="GB2" s="46"/>
      <c r="GC2" s="46"/>
      <c r="GD2" s="46"/>
      <c r="GE2" s="46"/>
      <c r="GF2" s="46"/>
      <c r="GG2" s="46"/>
      <c r="GH2" s="46"/>
      <c r="GI2" s="46"/>
      <c r="GJ2" s="46"/>
      <c r="GK2" s="46"/>
      <c r="GL2" s="46"/>
      <c r="GM2" s="46"/>
      <c r="GN2" s="46"/>
      <c r="GO2" s="46"/>
      <c r="GP2" s="46"/>
      <c r="GQ2" s="46"/>
      <c r="GR2" s="46"/>
      <c r="GS2" s="46"/>
      <c r="GT2" s="46"/>
      <c r="GU2" s="46"/>
      <c r="GV2" s="46"/>
      <c r="GW2" s="46"/>
      <c r="GX2" s="46"/>
      <c r="GY2" s="46"/>
      <c r="GZ2" s="46"/>
      <c r="HA2" s="46"/>
      <c r="HB2" s="46"/>
      <c r="HC2" s="46"/>
      <c r="HD2" s="46"/>
      <c r="HE2" s="46"/>
      <c r="HF2" s="46"/>
      <c r="HG2" s="46"/>
      <c r="HH2" s="46"/>
      <c r="HI2" s="46"/>
      <c r="HJ2" s="46"/>
      <c r="HK2" s="46"/>
      <c r="HL2" s="46"/>
      <c r="HM2" s="46"/>
      <c r="HN2" s="46"/>
      <c r="HO2" s="46"/>
      <c r="HP2" s="46"/>
      <c r="HQ2" s="46"/>
      <c r="HR2" s="46"/>
      <c r="HS2" s="46"/>
      <c r="HT2" s="46"/>
      <c r="HU2" s="46"/>
      <c r="HV2" s="46"/>
      <c r="HW2" s="46"/>
      <c r="HX2" s="46"/>
      <c r="HY2" s="46"/>
      <c r="HZ2" s="46"/>
      <c r="IA2" s="46"/>
      <c r="IB2" s="46"/>
      <c r="IC2" s="46"/>
      <c r="ID2" s="46"/>
      <c r="IE2" s="46"/>
      <c r="IF2" s="46"/>
      <c r="IG2" s="46"/>
      <c r="IH2" s="46"/>
      <c r="II2" s="46"/>
      <c r="IJ2" s="46"/>
      <c r="IK2" s="46"/>
      <c r="IL2" s="46"/>
      <c r="IM2" s="46"/>
      <c r="IN2" s="46"/>
      <c r="IO2" s="46"/>
    </row>
    <row r="3" spans="1:249" s="45" customFormat="1" ht="21" customHeight="1">
      <c r="A3" s="523" t="str">
        <f>運営経費決算書!$A$7</f>
        <v/>
      </c>
      <c r="B3" s="523"/>
      <c r="C3" s="524"/>
      <c r="D3" s="525"/>
      <c r="E3" s="529" t="str">
        <f>運営経費決算書!$A$9</f>
        <v/>
      </c>
      <c r="F3" s="529"/>
      <c r="G3" s="530" t="str">
        <f>運営経費決算書!$B$9</f>
        <v/>
      </c>
      <c r="H3" s="530"/>
      <c r="I3" s="531"/>
      <c r="J3" s="132">
        <f>運営経費決算書!$E$9</f>
        <v>0</v>
      </c>
      <c r="K3" s="526" t="str">
        <f>運営経費決算書!$F$9</f>
        <v/>
      </c>
      <c r="L3" s="527"/>
      <c r="M3" s="140" t="s">
        <v>97</v>
      </c>
      <c r="N3" s="527" t="str">
        <f>運営経費決算書!$J$9</f>
        <v/>
      </c>
      <c r="O3" s="528"/>
      <c r="P3" s="46"/>
      <c r="Q3" s="46"/>
      <c r="R3" s="46"/>
      <c r="S3" s="37" t="s">
        <v>92</v>
      </c>
      <c r="T3" s="37" t="s">
        <v>93</v>
      </c>
      <c r="U3" s="37" t="s">
        <v>202</v>
      </c>
      <c r="V3" s="37" t="s">
        <v>203</v>
      </c>
      <c r="W3" s="37" t="s">
        <v>94</v>
      </c>
      <c r="X3" s="37" t="s">
        <v>102</v>
      </c>
      <c r="Y3" s="37" t="s">
        <v>101</v>
      </c>
      <c r="Z3" s="37" t="s">
        <v>95</v>
      </c>
      <c r="AA3" s="37" t="s">
        <v>96</v>
      </c>
      <c r="AB3" s="37" t="s">
        <v>103</v>
      </c>
      <c r="AC3" s="10" t="s">
        <v>229</v>
      </c>
      <c r="AD3" s="46"/>
      <c r="AE3" s="46"/>
      <c r="AF3" s="46"/>
      <c r="AG3" s="46"/>
      <c r="AH3" s="46"/>
      <c r="AI3" s="46"/>
      <c r="AJ3" s="46"/>
      <c r="AK3" s="46"/>
      <c r="AL3" s="46"/>
      <c r="AM3" s="46"/>
      <c r="AN3" s="46"/>
      <c r="AO3" s="46"/>
      <c r="AP3" s="46"/>
      <c r="AQ3" s="46"/>
      <c r="AR3" s="46"/>
      <c r="AS3" s="46"/>
      <c r="AT3" s="46"/>
      <c r="AU3" s="46"/>
      <c r="AV3" s="46"/>
      <c r="AW3" s="46"/>
      <c r="AX3" s="46"/>
      <c r="AY3" s="46"/>
      <c r="AZ3" s="46"/>
      <c r="BA3" s="46"/>
      <c r="BB3" s="46"/>
      <c r="BC3" s="46"/>
      <c r="BD3" s="46"/>
      <c r="BE3" s="46"/>
      <c r="BF3" s="46"/>
      <c r="BG3" s="46"/>
      <c r="BH3" s="46"/>
      <c r="BI3" s="46"/>
      <c r="BJ3" s="46"/>
      <c r="BK3" s="46"/>
      <c r="BL3" s="46"/>
      <c r="BM3" s="46"/>
      <c r="BN3" s="46"/>
      <c r="BO3" s="46"/>
      <c r="BP3" s="46"/>
      <c r="BQ3" s="46"/>
      <c r="BR3" s="46"/>
      <c r="BS3" s="46"/>
      <c r="BT3" s="46"/>
      <c r="BU3" s="46"/>
      <c r="BV3" s="46"/>
      <c r="BW3" s="46"/>
      <c r="BX3" s="46"/>
      <c r="BY3" s="46"/>
      <c r="BZ3" s="46"/>
      <c r="CA3" s="46"/>
      <c r="CB3" s="46"/>
      <c r="CC3" s="46"/>
      <c r="CD3" s="46"/>
      <c r="CE3" s="46"/>
      <c r="CF3" s="46"/>
      <c r="CG3" s="46"/>
      <c r="CH3" s="46"/>
      <c r="CI3" s="46"/>
      <c r="CJ3" s="46"/>
      <c r="CK3" s="46"/>
      <c r="CL3" s="46"/>
      <c r="CM3" s="46"/>
      <c r="CN3" s="46"/>
      <c r="CO3" s="46"/>
      <c r="CP3" s="46"/>
      <c r="CQ3" s="46"/>
      <c r="CR3" s="46"/>
      <c r="CS3" s="46"/>
      <c r="CT3" s="46"/>
      <c r="CU3" s="46"/>
      <c r="CV3" s="46"/>
      <c r="CW3" s="46"/>
      <c r="CX3" s="46"/>
      <c r="CY3" s="46"/>
      <c r="CZ3" s="46"/>
      <c r="DA3" s="46"/>
      <c r="DB3" s="46"/>
      <c r="DC3" s="46"/>
      <c r="DD3" s="46"/>
      <c r="DE3" s="46"/>
      <c r="DF3" s="46"/>
      <c r="DG3" s="46"/>
      <c r="DH3" s="46"/>
      <c r="DI3" s="46"/>
      <c r="DJ3" s="46"/>
      <c r="DK3" s="46"/>
      <c r="DL3" s="46"/>
      <c r="DM3" s="46"/>
      <c r="DN3" s="46"/>
      <c r="DO3" s="46"/>
      <c r="DP3" s="46"/>
      <c r="DQ3" s="46"/>
      <c r="DR3" s="46"/>
      <c r="DS3" s="46"/>
      <c r="DT3" s="46"/>
      <c r="DU3" s="46"/>
      <c r="DV3" s="46"/>
      <c r="DW3" s="46"/>
      <c r="DX3" s="46"/>
      <c r="DY3" s="46"/>
      <c r="DZ3" s="46"/>
      <c r="EA3" s="46"/>
      <c r="EB3" s="46"/>
      <c r="EC3" s="46"/>
      <c r="ED3" s="46"/>
      <c r="EE3" s="46"/>
      <c r="EF3" s="46"/>
      <c r="EG3" s="46"/>
      <c r="EH3" s="46"/>
      <c r="EI3" s="46"/>
      <c r="EJ3" s="46"/>
      <c r="EK3" s="46"/>
      <c r="EL3" s="46"/>
      <c r="EM3" s="46"/>
      <c r="EN3" s="46"/>
      <c r="EO3" s="46"/>
      <c r="EP3" s="46"/>
      <c r="EQ3" s="46"/>
      <c r="ER3" s="46"/>
      <c r="ES3" s="46"/>
      <c r="ET3" s="46"/>
      <c r="EU3" s="46"/>
      <c r="EV3" s="46"/>
      <c r="EW3" s="46"/>
      <c r="EX3" s="46"/>
      <c r="EY3" s="46"/>
      <c r="EZ3" s="46"/>
      <c r="FA3" s="46"/>
      <c r="FB3" s="46"/>
      <c r="FC3" s="46"/>
      <c r="FD3" s="46"/>
      <c r="FE3" s="46"/>
      <c r="FF3" s="46"/>
      <c r="FG3" s="46"/>
      <c r="FH3" s="46"/>
      <c r="FI3" s="46"/>
      <c r="FJ3" s="46"/>
      <c r="FK3" s="46"/>
      <c r="FL3" s="46"/>
      <c r="FM3" s="46"/>
      <c r="FN3" s="46"/>
      <c r="FO3" s="46"/>
      <c r="FP3" s="46"/>
      <c r="FQ3" s="46"/>
      <c r="FR3" s="46"/>
      <c r="FS3" s="46"/>
      <c r="FT3" s="46"/>
      <c r="FU3" s="46"/>
      <c r="FV3" s="46"/>
      <c r="FW3" s="46"/>
      <c r="FX3" s="46"/>
      <c r="FY3" s="46"/>
      <c r="FZ3" s="46"/>
      <c r="GA3" s="46"/>
      <c r="GB3" s="46"/>
      <c r="GC3" s="46"/>
      <c r="GD3" s="46"/>
      <c r="GE3" s="46"/>
      <c r="GF3" s="46"/>
      <c r="GG3" s="46"/>
      <c r="GH3" s="46"/>
      <c r="GI3" s="46"/>
      <c r="GJ3" s="46"/>
      <c r="GK3" s="46"/>
      <c r="GL3" s="46"/>
      <c r="GM3" s="46"/>
      <c r="GN3" s="46"/>
      <c r="GO3" s="46"/>
      <c r="GP3" s="46"/>
      <c r="GQ3" s="46"/>
      <c r="GR3" s="46"/>
      <c r="GS3" s="46"/>
      <c r="GT3" s="46"/>
      <c r="GU3" s="46"/>
      <c r="GV3" s="46"/>
      <c r="GW3" s="46"/>
      <c r="GX3" s="46"/>
      <c r="GY3" s="46"/>
      <c r="GZ3" s="46"/>
      <c r="HA3" s="46"/>
      <c r="HB3" s="46"/>
      <c r="HC3" s="46"/>
      <c r="HD3" s="46"/>
      <c r="HE3" s="46"/>
      <c r="HF3" s="46"/>
      <c r="HG3" s="46"/>
      <c r="HH3" s="46"/>
      <c r="HI3" s="46"/>
      <c r="HJ3" s="46"/>
      <c r="HK3" s="46"/>
      <c r="HL3" s="46"/>
      <c r="HM3" s="46"/>
      <c r="HN3" s="46"/>
      <c r="HO3" s="46"/>
      <c r="HP3" s="46"/>
      <c r="HQ3" s="46"/>
      <c r="HR3" s="46"/>
      <c r="HS3" s="46"/>
      <c r="HT3" s="46"/>
      <c r="HU3" s="46"/>
      <c r="HV3" s="46"/>
      <c r="HW3" s="46"/>
      <c r="HX3" s="46"/>
      <c r="HY3" s="46"/>
      <c r="HZ3" s="46"/>
      <c r="IA3" s="46"/>
      <c r="IB3" s="46"/>
      <c r="IC3" s="46"/>
      <c r="ID3" s="46"/>
      <c r="IE3" s="46"/>
      <c r="IF3" s="46"/>
      <c r="IG3" s="46"/>
      <c r="IH3" s="46"/>
      <c r="II3" s="46"/>
      <c r="IJ3" s="46"/>
      <c r="IK3" s="46"/>
      <c r="IL3" s="46"/>
      <c r="IM3" s="46"/>
      <c r="IN3" s="46"/>
      <c r="IO3" s="46"/>
    </row>
    <row r="4" spans="1:249" ht="3" customHeight="1">
      <c r="A4"/>
      <c r="B4"/>
      <c r="C4"/>
      <c r="D4"/>
      <c r="E4"/>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row>
    <row r="5" spans="1:249" s="48" customFormat="1" ht="18.95" customHeight="1">
      <c r="A5" s="86"/>
      <c r="B5" s="73" t="s">
        <v>168</v>
      </c>
      <c r="C5" s="73"/>
      <c r="D5" s="85"/>
      <c r="E5" s="85"/>
      <c r="F5" s="73"/>
      <c r="G5" s="73"/>
      <c r="H5" s="84"/>
      <c r="I5" s="84"/>
      <c r="J5" s="84"/>
      <c r="K5" s="84"/>
      <c r="L5" s="84"/>
      <c r="M5" s="84"/>
      <c r="N5" s="84"/>
      <c r="O5" s="83"/>
      <c r="P5" s="67"/>
      <c r="Q5" s="67">
        <v>0</v>
      </c>
      <c r="R5" s="67"/>
      <c r="S5" s="67"/>
      <c r="T5" s="67"/>
      <c r="U5" s="67"/>
      <c r="V5" s="67"/>
      <c r="W5" s="67"/>
      <c r="X5" s="67"/>
      <c r="Y5" s="67"/>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c r="CN5" s="82"/>
      <c r="CO5" s="82"/>
      <c r="CP5" s="82"/>
      <c r="CQ5" s="82"/>
      <c r="CR5" s="82"/>
      <c r="CS5" s="82"/>
      <c r="CT5" s="82"/>
      <c r="CU5" s="82"/>
      <c r="CV5" s="82"/>
      <c r="CW5" s="82"/>
      <c r="CX5" s="82"/>
      <c r="CY5" s="82"/>
      <c r="CZ5" s="82"/>
      <c r="DA5" s="82"/>
      <c r="DB5" s="82"/>
      <c r="DC5" s="82"/>
      <c r="DD5" s="82"/>
      <c r="DE5" s="82"/>
      <c r="DF5" s="82"/>
      <c r="DG5" s="82"/>
      <c r="DH5" s="82"/>
      <c r="DI5" s="82"/>
      <c r="DJ5" s="82"/>
      <c r="DK5" s="82"/>
      <c r="DL5" s="82"/>
      <c r="DM5" s="82"/>
      <c r="DN5" s="82"/>
      <c r="DO5" s="82"/>
      <c r="DP5" s="82"/>
      <c r="DQ5" s="82"/>
      <c r="DR5" s="82"/>
      <c r="DS5" s="82"/>
      <c r="DT5" s="82"/>
      <c r="DU5" s="82"/>
      <c r="DV5" s="82"/>
      <c r="DW5" s="82"/>
      <c r="DX5" s="82"/>
      <c r="DY5" s="82"/>
      <c r="DZ5" s="82"/>
      <c r="EA5" s="82"/>
      <c r="EB5" s="82"/>
      <c r="EC5" s="82"/>
      <c r="ED5" s="82"/>
      <c r="EE5" s="82"/>
      <c r="EF5" s="82"/>
      <c r="EG5" s="82"/>
      <c r="EH5" s="82"/>
      <c r="EI5" s="82"/>
      <c r="EJ5" s="82"/>
      <c r="EK5" s="82"/>
      <c r="EL5" s="82"/>
      <c r="EM5" s="82"/>
      <c r="EN5" s="82"/>
      <c r="EO5" s="82"/>
      <c r="EP5" s="82"/>
      <c r="EQ5" s="82"/>
      <c r="ER5" s="82"/>
      <c r="ES5" s="82"/>
      <c r="ET5" s="82"/>
      <c r="EU5" s="82"/>
      <c r="EV5" s="82"/>
      <c r="EW5" s="82"/>
      <c r="EX5" s="82"/>
      <c r="EY5" s="82"/>
      <c r="EZ5" s="82"/>
      <c r="FA5" s="82"/>
      <c r="FB5" s="82"/>
      <c r="FC5" s="82"/>
      <c r="FD5" s="82"/>
      <c r="FE5" s="82"/>
      <c r="FF5" s="82"/>
      <c r="FG5" s="82"/>
      <c r="FH5" s="82"/>
      <c r="FI5" s="82"/>
      <c r="FJ5" s="82"/>
      <c r="FK5" s="82"/>
      <c r="FL5" s="82"/>
      <c r="FM5" s="82"/>
      <c r="FN5" s="82"/>
      <c r="FO5" s="82"/>
      <c r="FP5" s="82"/>
      <c r="FQ5" s="82"/>
      <c r="FR5" s="82"/>
      <c r="FS5" s="82"/>
      <c r="FT5" s="82"/>
      <c r="FU5" s="82"/>
      <c r="FV5" s="82"/>
      <c r="FW5" s="82"/>
      <c r="FX5" s="82"/>
      <c r="FY5" s="82"/>
      <c r="FZ5" s="82"/>
      <c r="GA5" s="82"/>
      <c r="GB5" s="82"/>
      <c r="GC5" s="82"/>
      <c r="GD5" s="82"/>
      <c r="GE5" s="82"/>
      <c r="GF5" s="82"/>
      <c r="GG5" s="82"/>
      <c r="GH5" s="82"/>
      <c r="GI5" s="82"/>
      <c r="GJ5" s="82"/>
      <c r="GK5" s="82"/>
      <c r="GL5" s="82"/>
      <c r="GM5" s="82"/>
      <c r="GN5" s="82"/>
      <c r="GO5" s="82"/>
      <c r="GP5" s="82"/>
      <c r="GQ5" s="82"/>
      <c r="GR5" s="82"/>
      <c r="GS5" s="82"/>
      <c r="GT5" s="82"/>
      <c r="GU5" s="82"/>
      <c r="GV5" s="82"/>
      <c r="GW5" s="82"/>
      <c r="GX5" s="82"/>
      <c r="GY5" s="82"/>
      <c r="GZ5" s="82"/>
      <c r="HA5" s="82"/>
      <c r="HB5" s="82"/>
      <c r="HC5" s="82"/>
      <c r="HD5" s="82"/>
      <c r="HE5" s="82"/>
      <c r="HF5" s="82"/>
      <c r="HG5" s="82"/>
      <c r="HH5" s="82"/>
      <c r="HI5" s="82"/>
      <c r="HJ5" s="82"/>
      <c r="HK5" s="82"/>
      <c r="HL5" s="82"/>
      <c r="HM5" s="82"/>
      <c r="HN5" s="82"/>
      <c r="HO5" s="82"/>
      <c r="HP5" s="82"/>
      <c r="HQ5" s="82"/>
      <c r="HR5" s="82"/>
      <c r="HS5" s="82"/>
      <c r="HT5" s="82"/>
      <c r="HU5" s="82"/>
      <c r="HV5" s="82"/>
      <c r="HW5" s="82"/>
      <c r="HX5" s="82"/>
      <c r="HY5" s="82"/>
      <c r="HZ5" s="82"/>
      <c r="IA5" s="82"/>
      <c r="IB5" s="82"/>
      <c r="IC5" s="82"/>
      <c r="ID5" s="82"/>
      <c r="IE5" s="82"/>
      <c r="IF5" s="82"/>
      <c r="IG5" s="82"/>
      <c r="IH5" s="82"/>
      <c r="II5" s="82"/>
      <c r="IJ5" s="82"/>
      <c r="IK5" s="82"/>
      <c r="IL5" s="82"/>
      <c r="IM5" s="82"/>
      <c r="IN5" s="82"/>
      <c r="IO5" s="82"/>
    </row>
    <row r="6" spans="1:249" ht="15" customHeight="1">
      <c r="A6" s="465" t="s">
        <v>194</v>
      </c>
      <c r="B6" s="466"/>
      <c r="C6" s="466"/>
      <c r="D6" s="466"/>
      <c r="E6" s="466"/>
      <c r="F6" s="466"/>
      <c r="G6" s="466"/>
      <c r="H6" s="71"/>
      <c r="I6" s="71"/>
      <c r="J6" s="71"/>
      <c r="K6" s="71"/>
      <c r="L6" s="71"/>
      <c r="M6" s="71"/>
      <c r="N6" s="71"/>
      <c r="O6" s="66"/>
      <c r="P6"/>
      <c r="Q6" s="46">
        <v>15</v>
      </c>
      <c r="R6" s="11">
        <v>500</v>
      </c>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row>
    <row r="7" spans="1:249" ht="26.25" customHeight="1">
      <c r="A7" s="65"/>
      <c r="B7" s="46"/>
      <c r="C7" s="46"/>
      <c r="D7" s="136" t="s">
        <v>169</v>
      </c>
      <c r="E7" s="507"/>
      <c r="F7" s="507"/>
      <c r="G7" s="507"/>
      <c r="H7" s="507"/>
      <c r="I7" s="507"/>
      <c r="J7" s="98" t="s">
        <v>170</v>
      </c>
      <c r="K7" s="46"/>
      <c r="L7" s="46"/>
      <c r="M7" s="46"/>
      <c r="N7" s="46"/>
      <c r="O7" s="66"/>
      <c r="P7" s="11"/>
      <c r="Q7" s="11">
        <v>25</v>
      </c>
      <c r="R7" s="46">
        <v>1000</v>
      </c>
      <c r="S7" s="11"/>
      <c r="T7" s="11"/>
      <c r="U7" s="11"/>
      <c r="V7" s="11"/>
      <c r="W7" s="11"/>
      <c r="X7" s="11"/>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row>
    <row r="8" spans="1:249" ht="15" customHeight="1">
      <c r="A8" s="65"/>
      <c r="B8" s="76" t="s">
        <v>183</v>
      </c>
      <c r="C8" s="76"/>
      <c r="D8" s="46"/>
      <c r="E8" s="46"/>
      <c r="F8" s="46"/>
      <c r="G8" s="46"/>
      <c r="H8" s="46"/>
      <c r="I8" s="46"/>
      <c r="J8" s="46"/>
      <c r="K8" s="46"/>
      <c r="L8" s="46"/>
      <c r="M8" s="46"/>
      <c r="N8" s="46"/>
      <c r="O8" s="66"/>
      <c r="P8"/>
      <c r="Q8" s="46">
        <v>35</v>
      </c>
      <c r="R8" s="11">
        <v>1500</v>
      </c>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row>
    <row r="9" spans="1:249" ht="15" customHeight="1">
      <c r="A9" s="65"/>
      <c r="B9" s="463" t="str">
        <f>$G$3</f>
        <v/>
      </c>
      <c r="C9" s="463"/>
      <c r="D9" s="463"/>
      <c r="E9" s="463"/>
      <c r="F9" s="463"/>
      <c r="G9" s="463"/>
      <c r="H9" s="46"/>
      <c r="I9" s="46"/>
      <c r="J9" s="46"/>
      <c r="K9" s="46"/>
      <c r="L9" s="46"/>
      <c r="M9" s="46"/>
      <c r="N9" s="46"/>
      <c r="O9" s="66"/>
      <c r="P9"/>
      <c r="Q9" s="46">
        <v>45</v>
      </c>
      <c r="R9" s="46">
        <v>2000</v>
      </c>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row>
    <row r="10" spans="1:249" ht="20.25" customHeight="1">
      <c r="A10" s="65"/>
      <c r="B10" s="64" t="s">
        <v>172</v>
      </c>
      <c r="C10" s="122"/>
      <c r="D10" s="135"/>
      <c r="E10" s="135"/>
      <c r="F10" s="122"/>
      <c r="G10" s="122"/>
      <c r="H10" s="122"/>
      <c r="I10" s="122"/>
      <c r="J10" s="122"/>
      <c r="K10" s="122"/>
      <c r="L10" s="122"/>
      <c r="M10" s="122"/>
      <c r="N10" s="122"/>
      <c r="O10" s="66"/>
      <c r="P10"/>
      <c r="Q10" s="46">
        <v>60</v>
      </c>
      <c r="R10" s="11">
        <v>2500</v>
      </c>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row>
    <row r="11" spans="1:249" ht="26.25" customHeight="1">
      <c r="A11" s="65"/>
      <c r="B11" s="64" t="s">
        <v>174</v>
      </c>
      <c r="C11" s="64"/>
      <c r="D11" s="122"/>
      <c r="E11" s="122"/>
      <c r="F11" s="122"/>
      <c r="G11" s="122"/>
      <c r="H11" s="134"/>
      <c r="I11" s="134"/>
      <c r="J11" s="532" t="s">
        <v>261</v>
      </c>
      <c r="K11" s="532"/>
      <c r="L11" s="532"/>
      <c r="M11" s="532"/>
      <c r="N11" s="46"/>
      <c r="O11" s="66"/>
      <c r="P11"/>
      <c r="Q11" s="46">
        <v>75</v>
      </c>
      <c r="R11" s="46">
        <v>3000</v>
      </c>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row>
    <row r="12" spans="1:249" ht="15" customHeight="1">
      <c r="A12" s="65"/>
      <c r="B12" s="46"/>
      <c r="C12" s="46"/>
      <c r="D12" s="46" t="s">
        <v>197</v>
      </c>
      <c r="E12" s="46"/>
      <c r="F12" s="46"/>
      <c r="G12" s="46"/>
      <c r="H12" s="46"/>
      <c r="I12" s="46"/>
      <c r="J12" s="46"/>
      <c r="K12" s="46"/>
      <c r="L12" s="46"/>
      <c r="M12" s="46"/>
      <c r="N12" s="46"/>
      <c r="O12" s="66"/>
      <c r="P12"/>
      <c r="Q12" s="46">
        <v>90</v>
      </c>
      <c r="R12" s="11">
        <v>3500</v>
      </c>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row>
    <row r="13" spans="1:249" ht="22.5" customHeight="1">
      <c r="A13" s="80"/>
      <c r="B13" s="508" t="s">
        <v>184</v>
      </c>
      <c r="C13" s="508"/>
      <c r="D13" s="508"/>
      <c r="E13" s="508"/>
      <c r="F13" s="508"/>
      <c r="G13" s="508"/>
      <c r="H13" s="508"/>
      <c r="I13" s="508"/>
      <c r="J13" s="509" t="s">
        <v>185</v>
      </c>
      <c r="K13" s="509"/>
      <c r="L13" s="508" t="s">
        <v>186</v>
      </c>
      <c r="M13" s="508"/>
      <c r="N13" s="508"/>
      <c r="O13" s="79"/>
      <c r="P13"/>
      <c r="Q13" s="46">
        <v>110</v>
      </c>
      <c r="R13" s="46">
        <v>4000</v>
      </c>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row>
    <row r="14" spans="1:249" s="49" customFormat="1" ht="22.5" customHeight="1">
      <c r="A14" s="91"/>
      <c r="B14" s="511"/>
      <c r="C14" s="512"/>
      <c r="D14" s="512"/>
      <c r="E14" s="512"/>
      <c r="F14" s="89" t="s">
        <v>187</v>
      </c>
      <c r="G14" s="512"/>
      <c r="H14" s="512"/>
      <c r="I14" s="513"/>
      <c r="J14" s="514"/>
      <c r="K14" s="514"/>
      <c r="L14" s="510"/>
      <c r="M14" s="510"/>
      <c r="N14" s="510"/>
      <c r="O14" s="90"/>
      <c r="P14" s="78"/>
      <c r="Q14" s="78">
        <v>130</v>
      </c>
      <c r="R14" s="11">
        <v>4500</v>
      </c>
      <c r="S14" s="78"/>
      <c r="T14" s="78"/>
      <c r="U14" s="78"/>
      <c r="V14" s="78"/>
      <c r="W14" s="78"/>
      <c r="X14" s="78"/>
      <c r="Y14" s="78"/>
      <c r="Z14" s="77"/>
      <c r="AA14" s="77"/>
      <c r="AB14" s="77"/>
      <c r="AC14" s="77"/>
      <c r="AD14" s="77"/>
      <c r="AE14" s="77"/>
      <c r="AF14" s="77"/>
      <c r="AG14" s="77"/>
      <c r="AH14" s="77"/>
      <c r="AI14" s="77"/>
      <c r="AJ14" s="77"/>
      <c r="AK14" s="77"/>
      <c r="AL14" s="77"/>
      <c r="AM14" s="77"/>
      <c r="AN14" s="77"/>
      <c r="AO14" s="77"/>
      <c r="AP14" s="77"/>
      <c r="AQ14" s="77"/>
      <c r="AR14" s="77"/>
      <c r="AS14" s="77"/>
      <c r="AT14" s="77"/>
      <c r="AU14" s="77"/>
      <c r="AV14" s="77"/>
      <c r="AW14" s="77"/>
      <c r="AX14" s="77"/>
      <c r="AY14" s="77"/>
      <c r="AZ14" s="77"/>
      <c r="BA14" s="77"/>
      <c r="BB14" s="77"/>
      <c r="BC14" s="77"/>
      <c r="BD14" s="77"/>
      <c r="BE14" s="77"/>
      <c r="BF14" s="77"/>
      <c r="BG14" s="77"/>
      <c r="BH14" s="77"/>
      <c r="BI14" s="77"/>
      <c r="BJ14" s="77"/>
      <c r="BK14" s="77"/>
      <c r="BL14" s="77"/>
      <c r="BM14" s="77"/>
      <c r="BN14" s="77"/>
      <c r="BO14" s="77"/>
      <c r="BP14" s="77"/>
      <c r="BQ14" s="77"/>
      <c r="BR14" s="77"/>
      <c r="BS14" s="77"/>
      <c r="BT14" s="77"/>
      <c r="BU14" s="77"/>
      <c r="BV14" s="77"/>
      <c r="BW14" s="77"/>
      <c r="BX14" s="77"/>
      <c r="BY14" s="77"/>
      <c r="BZ14" s="77"/>
      <c r="CA14" s="77"/>
      <c r="CB14" s="77"/>
      <c r="CC14" s="77"/>
      <c r="CD14" s="77"/>
      <c r="CE14" s="77"/>
      <c r="CF14" s="77"/>
      <c r="CG14" s="77"/>
      <c r="CH14" s="77"/>
      <c r="CI14" s="77"/>
      <c r="CJ14" s="77"/>
      <c r="CK14" s="77"/>
      <c r="CL14" s="77"/>
      <c r="CM14" s="77"/>
      <c r="CN14" s="77"/>
      <c r="CO14" s="77"/>
      <c r="CP14" s="77"/>
      <c r="CQ14" s="77"/>
      <c r="CR14" s="77"/>
      <c r="CS14" s="77"/>
      <c r="CT14" s="77"/>
      <c r="CU14" s="77"/>
      <c r="CV14" s="77"/>
      <c r="CW14" s="77"/>
      <c r="CX14" s="77"/>
      <c r="CY14" s="77"/>
      <c r="CZ14" s="77"/>
      <c r="DA14" s="77"/>
      <c r="DB14" s="77"/>
      <c r="DC14" s="77"/>
      <c r="DD14" s="77"/>
      <c r="DE14" s="77"/>
      <c r="DF14" s="77"/>
      <c r="DG14" s="77"/>
      <c r="DH14" s="77"/>
      <c r="DI14" s="77"/>
      <c r="DJ14" s="77"/>
      <c r="DK14" s="77"/>
      <c r="DL14" s="77"/>
      <c r="DM14" s="77"/>
      <c r="DN14" s="77"/>
      <c r="DO14" s="77"/>
      <c r="DP14" s="77"/>
      <c r="DQ14" s="77"/>
      <c r="DR14" s="77"/>
      <c r="DS14" s="77"/>
      <c r="DT14" s="77"/>
      <c r="DU14" s="77"/>
      <c r="DV14" s="77"/>
      <c r="DW14" s="77"/>
      <c r="DX14" s="77"/>
      <c r="DY14" s="77"/>
      <c r="DZ14" s="77"/>
      <c r="EA14" s="77"/>
      <c r="EB14" s="77"/>
      <c r="EC14" s="77"/>
      <c r="ED14" s="77"/>
      <c r="EE14" s="77"/>
      <c r="EF14" s="77"/>
      <c r="EG14" s="77"/>
      <c r="EH14" s="77"/>
      <c r="EI14" s="77"/>
      <c r="EJ14" s="77"/>
      <c r="EK14" s="77"/>
      <c r="EL14" s="77"/>
      <c r="EM14" s="77"/>
      <c r="EN14" s="77"/>
      <c r="EO14" s="77"/>
      <c r="EP14" s="77"/>
      <c r="EQ14" s="77"/>
      <c r="ER14" s="77"/>
      <c r="ES14" s="77"/>
      <c r="ET14" s="77"/>
      <c r="EU14" s="77"/>
      <c r="EV14" s="77"/>
      <c r="EW14" s="77"/>
      <c r="EX14" s="77"/>
      <c r="EY14" s="77"/>
      <c r="EZ14" s="77"/>
      <c r="FA14" s="77"/>
      <c r="FB14" s="77"/>
      <c r="FC14" s="77"/>
      <c r="FD14" s="77"/>
      <c r="FE14" s="77"/>
      <c r="FF14" s="77"/>
      <c r="FG14" s="77"/>
      <c r="FH14" s="77"/>
      <c r="FI14" s="77"/>
      <c r="FJ14" s="77"/>
      <c r="FK14" s="77"/>
      <c r="FL14" s="77"/>
      <c r="FM14" s="77"/>
      <c r="FN14" s="77"/>
      <c r="FO14" s="77"/>
      <c r="FP14" s="77"/>
      <c r="FQ14" s="77"/>
      <c r="FR14" s="77"/>
      <c r="FS14" s="77"/>
      <c r="FT14" s="77"/>
      <c r="FU14" s="77"/>
      <c r="FV14" s="77"/>
      <c r="FW14" s="77"/>
      <c r="FX14" s="77"/>
      <c r="FY14" s="77"/>
      <c r="FZ14" s="77"/>
      <c r="GA14" s="77"/>
      <c r="GB14" s="77"/>
      <c r="GC14" s="77"/>
      <c r="GD14" s="77"/>
      <c r="GE14" s="77"/>
      <c r="GF14" s="77"/>
      <c r="GG14" s="77"/>
      <c r="GH14" s="77"/>
      <c r="GI14" s="77"/>
      <c r="GJ14" s="77"/>
      <c r="GK14" s="77"/>
      <c r="GL14" s="77"/>
      <c r="GM14" s="77"/>
      <c r="GN14" s="77"/>
      <c r="GO14" s="77"/>
      <c r="GP14" s="77"/>
      <c r="GQ14" s="77"/>
      <c r="GR14" s="77"/>
      <c r="GS14" s="77"/>
      <c r="GT14" s="77"/>
      <c r="GU14" s="77"/>
      <c r="GV14" s="77"/>
      <c r="GW14" s="77"/>
      <c r="GX14" s="77"/>
      <c r="GY14" s="77"/>
      <c r="GZ14" s="77"/>
      <c r="HA14" s="77"/>
      <c r="HB14" s="77"/>
      <c r="HC14" s="77"/>
      <c r="HD14" s="77"/>
      <c r="HE14" s="77"/>
      <c r="HF14" s="77"/>
      <c r="HG14" s="77"/>
      <c r="HH14" s="77"/>
      <c r="HI14" s="77"/>
      <c r="HJ14" s="77"/>
      <c r="HK14" s="77"/>
      <c r="HL14" s="77"/>
      <c r="HM14" s="77"/>
      <c r="HN14" s="77"/>
      <c r="HO14" s="77"/>
      <c r="HP14" s="77"/>
      <c r="HQ14" s="77"/>
      <c r="HR14" s="77"/>
      <c r="HS14" s="77"/>
      <c r="HT14" s="77"/>
      <c r="HU14" s="77"/>
      <c r="HV14" s="77"/>
      <c r="HW14" s="77"/>
      <c r="HX14" s="77"/>
      <c r="HY14" s="77"/>
      <c r="HZ14" s="77"/>
      <c r="IA14" s="77"/>
      <c r="IB14" s="77"/>
      <c r="IC14" s="77"/>
      <c r="ID14" s="77"/>
      <c r="IE14" s="77"/>
      <c r="IF14" s="77"/>
      <c r="IG14" s="77"/>
      <c r="IH14" s="77"/>
      <c r="II14" s="77"/>
      <c r="IJ14" s="77"/>
      <c r="IK14" s="77"/>
      <c r="IL14" s="77"/>
      <c r="IM14" s="77"/>
      <c r="IN14" s="77"/>
      <c r="IO14" s="77"/>
    </row>
    <row r="15" spans="1:249" s="50" customFormat="1" ht="3.75" customHeight="1">
      <c r="A15" s="93"/>
      <c r="B15" s="81"/>
      <c r="C15" s="81"/>
      <c r="D15" s="81"/>
      <c r="E15" s="81"/>
      <c r="F15" s="81"/>
      <c r="G15" s="81"/>
      <c r="H15" s="95"/>
      <c r="I15" s="95"/>
      <c r="J15" s="96"/>
      <c r="K15" s="64"/>
      <c r="L15" s="97"/>
      <c r="M15" s="97"/>
      <c r="N15" s="97"/>
      <c r="O15" s="92"/>
      <c r="P15" s="88"/>
      <c r="Q15" s="88">
        <v>150</v>
      </c>
      <c r="R15" s="46">
        <v>5000</v>
      </c>
      <c r="S15" s="88"/>
      <c r="T15" s="88"/>
      <c r="U15" s="88"/>
      <c r="V15" s="88"/>
      <c r="W15" s="88"/>
      <c r="X15" s="88"/>
      <c r="Y15" s="88"/>
      <c r="Z15" s="87"/>
      <c r="AA15" s="87"/>
      <c r="AB15" s="87"/>
      <c r="AC15" s="87"/>
      <c r="AD15" s="87"/>
      <c r="AE15" s="87"/>
      <c r="AF15" s="87"/>
      <c r="AG15" s="87"/>
      <c r="AH15" s="87"/>
      <c r="AI15" s="87"/>
      <c r="AJ15" s="87"/>
      <c r="AK15" s="87"/>
      <c r="AL15" s="87"/>
      <c r="AM15" s="87"/>
      <c r="AN15" s="87"/>
      <c r="AO15" s="87"/>
      <c r="AP15" s="87"/>
      <c r="AQ15" s="87"/>
      <c r="AR15" s="87"/>
      <c r="AS15" s="87"/>
      <c r="AT15" s="87"/>
      <c r="AU15" s="87"/>
      <c r="AV15" s="87"/>
      <c r="AW15" s="87"/>
      <c r="AX15" s="87"/>
      <c r="AY15" s="87"/>
      <c r="AZ15" s="87"/>
      <c r="BA15" s="87"/>
      <c r="BB15" s="87"/>
      <c r="BC15" s="87"/>
      <c r="BD15" s="87"/>
      <c r="BE15" s="87"/>
      <c r="BF15" s="87"/>
      <c r="BG15" s="87"/>
      <c r="BH15" s="87"/>
      <c r="BI15" s="87"/>
      <c r="BJ15" s="87"/>
      <c r="BK15" s="87"/>
      <c r="BL15" s="87"/>
      <c r="BM15" s="87"/>
      <c r="BN15" s="87"/>
      <c r="BO15" s="87"/>
      <c r="BP15" s="87"/>
      <c r="BQ15" s="87"/>
      <c r="BR15" s="87"/>
      <c r="BS15" s="87"/>
      <c r="BT15" s="87"/>
      <c r="BU15" s="87"/>
      <c r="BV15" s="87"/>
      <c r="BW15" s="87"/>
      <c r="BX15" s="87"/>
      <c r="BY15" s="87"/>
      <c r="BZ15" s="87"/>
      <c r="CA15" s="87"/>
      <c r="CB15" s="87"/>
      <c r="CC15" s="87"/>
      <c r="CD15" s="87"/>
      <c r="CE15" s="87"/>
      <c r="CF15" s="87"/>
      <c r="CG15" s="87"/>
      <c r="CH15" s="87"/>
      <c r="CI15" s="87"/>
      <c r="CJ15" s="87"/>
      <c r="CK15" s="87"/>
      <c r="CL15" s="87"/>
      <c r="CM15" s="87"/>
      <c r="CN15" s="87"/>
      <c r="CO15" s="87"/>
      <c r="CP15" s="87"/>
      <c r="CQ15" s="87"/>
      <c r="CR15" s="87"/>
      <c r="CS15" s="87"/>
      <c r="CT15" s="87"/>
      <c r="CU15" s="87"/>
      <c r="CV15" s="87"/>
      <c r="CW15" s="87"/>
      <c r="CX15" s="87"/>
      <c r="CY15" s="87"/>
      <c r="CZ15" s="87"/>
      <c r="DA15" s="87"/>
      <c r="DB15" s="87"/>
      <c r="DC15" s="87"/>
      <c r="DD15" s="87"/>
      <c r="DE15" s="87"/>
      <c r="DF15" s="87"/>
      <c r="DG15" s="87"/>
      <c r="DH15" s="87"/>
      <c r="DI15" s="87"/>
      <c r="DJ15" s="87"/>
      <c r="DK15" s="87"/>
      <c r="DL15" s="87"/>
      <c r="DM15" s="87"/>
      <c r="DN15" s="87"/>
      <c r="DO15" s="87"/>
      <c r="DP15" s="87"/>
      <c r="DQ15" s="87"/>
      <c r="DR15" s="87"/>
      <c r="DS15" s="87"/>
      <c r="DT15" s="87"/>
      <c r="DU15" s="87"/>
      <c r="DV15" s="87"/>
      <c r="DW15" s="87"/>
      <c r="DX15" s="87"/>
      <c r="DY15" s="87"/>
      <c r="DZ15" s="87"/>
      <c r="EA15" s="87"/>
      <c r="EB15" s="87"/>
      <c r="EC15" s="87"/>
      <c r="ED15" s="87"/>
      <c r="EE15" s="87"/>
      <c r="EF15" s="87"/>
      <c r="EG15" s="87"/>
      <c r="EH15" s="87"/>
      <c r="EI15" s="87"/>
      <c r="EJ15" s="87"/>
      <c r="EK15" s="87"/>
      <c r="EL15" s="87"/>
      <c r="EM15" s="87"/>
      <c r="EN15" s="87"/>
      <c r="EO15" s="87"/>
      <c r="EP15" s="87"/>
      <c r="EQ15" s="87"/>
      <c r="ER15" s="87"/>
      <c r="ES15" s="87"/>
      <c r="ET15" s="87"/>
      <c r="EU15" s="87"/>
      <c r="EV15" s="87"/>
      <c r="EW15" s="87"/>
      <c r="EX15" s="87"/>
      <c r="EY15" s="87"/>
      <c r="EZ15" s="87"/>
      <c r="FA15" s="87"/>
      <c r="FB15" s="87"/>
      <c r="FC15" s="87"/>
      <c r="FD15" s="87"/>
      <c r="FE15" s="87"/>
      <c r="FF15" s="87"/>
      <c r="FG15" s="87"/>
      <c r="FH15" s="87"/>
      <c r="FI15" s="87"/>
      <c r="FJ15" s="87"/>
      <c r="FK15" s="87"/>
      <c r="FL15" s="87"/>
      <c r="FM15" s="87"/>
      <c r="FN15" s="87"/>
      <c r="FO15" s="87"/>
      <c r="FP15" s="87"/>
      <c r="FQ15" s="87"/>
      <c r="FR15" s="87"/>
      <c r="FS15" s="87"/>
      <c r="FT15" s="87"/>
      <c r="FU15" s="87"/>
      <c r="FV15" s="87"/>
      <c r="FW15" s="87"/>
      <c r="FX15" s="87"/>
      <c r="FY15" s="87"/>
      <c r="FZ15" s="87"/>
      <c r="GA15" s="87"/>
      <c r="GB15" s="87"/>
      <c r="GC15" s="87"/>
      <c r="GD15" s="87"/>
      <c r="GE15" s="87"/>
      <c r="GF15" s="87"/>
      <c r="GG15" s="87"/>
      <c r="GH15" s="87"/>
      <c r="GI15" s="87"/>
      <c r="GJ15" s="87"/>
      <c r="GK15" s="87"/>
      <c r="GL15" s="87"/>
      <c r="GM15" s="87"/>
      <c r="GN15" s="87"/>
      <c r="GO15" s="87"/>
      <c r="GP15" s="87"/>
      <c r="GQ15" s="87"/>
      <c r="GR15" s="87"/>
      <c r="GS15" s="87"/>
      <c r="GT15" s="87"/>
      <c r="GU15" s="87"/>
      <c r="GV15" s="87"/>
      <c r="GW15" s="87"/>
      <c r="GX15" s="87"/>
      <c r="GY15" s="87"/>
      <c r="GZ15" s="87"/>
      <c r="HA15" s="87"/>
      <c r="HB15" s="87"/>
      <c r="HC15" s="87"/>
      <c r="HD15" s="87"/>
      <c r="HE15" s="87"/>
      <c r="HF15" s="87"/>
      <c r="HG15" s="87"/>
      <c r="HH15" s="87"/>
      <c r="HI15" s="87"/>
      <c r="HJ15" s="87"/>
      <c r="HK15" s="87"/>
      <c r="HL15" s="87"/>
      <c r="HM15" s="87"/>
      <c r="HN15" s="87"/>
      <c r="HO15" s="87"/>
      <c r="HP15" s="87"/>
      <c r="HQ15" s="87"/>
      <c r="HR15" s="87"/>
      <c r="HS15" s="87"/>
      <c r="HT15" s="87"/>
      <c r="HU15" s="87"/>
      <c r="HV15" s="87"/>
      <c r="HW15" s="87"/>
      <c r="HX15" s="87"/>
      <c r="HY15" s="87"/>
      <c r="HZ15" s="87"/>
      <c r="IA15" s="87"/>
      <c r="IB15" s="87"/>
      <c r="IC15" s="87"/>
      <c r="ID15" s="87"/>
      <c r="IE15" s="87"/>
      <c r="IF15" s="87"/>
      <c r="IG15" s="87"/>
      <c r="IH15" s="87"/>
      <c r="II15" s="87"/>
      <c r="IJ15" s="87"/>
      <c r="IK15" s="87"/>
      <c r="IL15" s="87"/>
      <c r="IM15" s="87"/>
      <c r="IN15" s="87"/>
      <c r="IO15" s="87"/>
    </row>
    <row r="16" spans="1:249" ht="18.75" customHeight="1">
      <c r="A16" s="86"/>
      <c r="B16" s="73" t="s">
        <v>168</v>
      </c>
      <c r="C16" s="73"/>
      <c r="D16" s="85"/>
      <c r="E16" s="85"/>
      <c r="F16" s="73"/>
      <c r="G16" s="73"/>
      <c r="H16" s="84"/>
      <c r="I16" s="84"/>
      <c r="J16" s="84"/>
      <c r="K16" s="84"/>
      <c r="L16" s="84"/>
      <c r="M16" s="84"/>
      <c r="N16" s="84"/>
      <c r="O16" s="83"/>
      <c r="P16"/>
      <c r="Q16" s="46">
        <v>200</v>
      </c>
      <c r="R16" s="46">
        <v>5000</v>
      </c>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row>
    <row r="17" spans="1:249" s="48" customFormat="1" ht="15" customHeight="1">
      <c r="A17" s="465" t="s">
        <v>194</v>
      </c>
      <c r="B17" s="466"/>
      <c r="C17" s="466"/>
      <c r="D17" s="466"/>
      <c r="E17" s="466"/>
      <c r="F17" s="466"/>
      <c r="G17" s="466"/>
      <c r="H17" s="71"/>
      <c r="I17" s="71"/>
      <c r="J17" s="71"/>
      <c r="K17" s="71"/>
      <c r="L17" s="71"/>
      <c r="M17" s="71"/>
      <c r="N17" s="71"/>
      <c r="O17" s="66"/>
      <c r="P17" s="67"/>
      <c r="Q17" s="67"/>
      <c r="R17" s="67"/>
      <c r="S17" s="67"/>
      <c r="T17" s="67"/>
      <c r="U17" s="67"/>
      <c r="V17" s="67"/>
      <c r="W17" s="67"/>
      <c r="X17" s="67"/>
      <c r="Y17" s="67"/>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c r="CN17" s="82"/>
      <c r="CO17" s="82"/>
      <c r="CP17" s="82"/>
      <c r="CQ17" s="82"/>
      <c r="CR17" s="82"/>
      <c r="CS17" s="82"/>
      <c r="CT17" s="82"/>
      <c r="CU17" s="82"/>
      <c r="CV17" s="82"/>
      <c r="CW17" s="82"/>
      <c r="CX17" s="82"/>
      <c r="CY17" s="82"/>
      <c r="CZ17" s="82"/>
      <c r="DA17" s="82"/>
      <c r="DB17" s="82"/>
      <c r="DC17" s="82"/>
      <c r="DD17" s="82"/>
      <c r="DE17" s="82"/>
      <c r="DF17" s="82"/>
      <c r="DG17" s="82"/>
      <c r="DH17" s="82"/>
      <c r="DI17" s="82"/>
      <c r="DJ17" s="82"/>
      <c r="DK17" s="82"/>
      <c r="DL17" s="82"/>
      <c r="DM17" s="82"/>
      <c r="DN17" s="82"/>
      <c r="DO17" s="82"/>
      <c r="DP17" s="82"/>
      <c r="DQ17" s="82"/>
      <c r="DR17" s="82"/>
      <c r="DS17" s="82"/>
      <c r="DT17" s="82"/>
      <c r="DU17" s="82"/>
      <c r="DV17" s="82"/>
      <c r="DW17" s="82"/>
      <c r="DX17" s="82"/>
      <c r="DY17" s="82"/>
      <c r="DZ17" s="82"/>
      <c r="EA17" s="82"/>
      <c r="EB17" s="82"/>
      <c r="EC17" s="82"/>
      <c r="ED17" s="82"/>
      <c r="EE17" s="82"/>
      <c r="EF17" s="82"/>
      <c r="EG17" s="82"/>
      <c r="EH17" s="82"/>
      <c r="EI17" s="82"/>
      <c r="EJ17" s="82"/>
      <c r="EK17" s="82"/>
      <c r="EL17" s="82"/>
      <c r="EM17" s="82"/>
      <c r="EN17" s="82"/>
      <c r="EO17" s="82"/>
      <c r="EP17" s="82"/>
      <c r="EQ17" s="82"/>
      <c r="ER17" s="82"/>
      <c r="ES17" s="82"/>
      <c r="ET17" s="82"/>
      <c r="EU17" s="82"/>
      <c r="EV17" s="82"/>
      <c r="EW17" s="82"/>
      <c r="EX17" s="82"/>
      <c r="EY17" s="82"/>
      <c r="EZ17" s="82"/>
      <c r="FA17" s="82"/>
      <c r="FB17" s="82"/>
      <c r="FC17" s="82"/>
      <c r="FD17" s="82"/>
      <c r="FE17" s="82"/>
      <c r="FF17" s="82"/>
      <c r="FG17" s="82"/>
      <c r="FH17" s="82"/>
      <c r="FI17" s="82"/>
      <c r="FJ17" s="82"/>
      <c r="FK17" s="82"/>
      <c r="FL17" s="82"/>
      <c r="FM17" s="82"/>
      <c r="FN17" s="82"/>
      <c r="FO17" s="82"/>
      <c r="FP17" s="82"/>
      <c r="FQ17" s="82"/>
      <c r="FR17" s="82"/>
      <c r="FS17" s="82"/>
      <c r="FT17" s="82"/>
      <c r="FU17" s="82"/>
      <c r="FV17" s="82"/>
      <c r="FW17" s="82"/>
      <c r="FX17" s="82"/>
      <c r="FY17" s="82"/>
      <c r="FZ17" s="82"/>
      <c r="GA17" s="82"/>
      <c r="GB17" s="82"/>
      <c r="GC17" s="82"/>
      <c r="GD17" s="82"/>
      <c r="GE17" s="82"/>
      <c r="GF17" s="82"/>
      <c r="GG17" s="82"/>
      <c r="GH17" s="82"/>
      <c r="GI17" s="82"/>
      <c r="GJ17" s="82"/>
      <c r="GK17" s="82"/>
      <c r="GL17" s="82"/>
      <c r="GM17" s="82"/>
      <c r="GN17" s="82"/>
      <c r="GO17" s="82"/>
      <c r="GP17" s="82"/>
      <c r="GQ17" s="82"/>
      <c r="GR17" s="82"/>
      <c r="GS17" s="82"/>
      <c r="GT17" s="82"/>
      <c r="GU17" s="82"/>
      <c r="GV17" s="82"/>
      <c r="GW17" s="82"/>
      <c r="GX17" s="82"/>
      <c r="GY17" s="82"/>
      <c r="GZ17" s="82"/>
      <c r="HA17" s="82"/>
      <c r="HB17" s="82"/>
      <c r="HC17" s="82"/>
      <c r="HD17" s="82"/>
      <c r="HE17" s="82"/>
      <c r="HF17" s="82"/>
      <c r="HG17" s="82"/>
      <c r="HH17" s="82"/>
      <c r="HI17" s="82"/>
      <c r="HJ17" s="82"/>
      <c r="HK17" s="82"/>
      <c r="HL17" s="82"/>
      <c r="HM17" s="82"/>
      <c r="HN17" s="82"/>
      <c r="HO17" s="82"/>
      <c r="HP17" s="82"/>
      <c r="HQ17" s="82"/>
      <c r="HR17" s="82"/>
      <c r="HS17" s="82"/>
      <c r="HT17" s="82"/>
      <c r="HU17" s="82"/>
      <c r="HV17" s="82"/>
      <c r="HW17" s="82"/>
      <c r="HX17" s="82"/>
      <c r="HY17" s="82"/>
      <c r="HZ17" s="82"/>
      <c r="IA17" s="82"/>
      <c r="IB17" s="82"/>
      <c r="IC17" s="82"/>
      <c r="ID17" s="82"/>
      <c r="IE17" s="82"/>
      <c r="IF17" s="82"/>
      <c r="IG17" s="82"/>
      <c r="IH17" s="82"/>
      <c r="II17" s="82"/>
      <c r="IJ17" s="82"/>
      <c r="IK17" s="82"/>
      <c r="IL17" s="82"/>
      <c r="IM17" s="82"/>
      <c r="IN17" s="82"/>
      <c r="IO17" s="82"/>
    </row>
    <row r="18" spans="1:249" ht="26.25" customHeight="1">
      <c r="A18" s="65"/>
      <c r="B18" s="46"/>
      <c r="C18" s="46"/>
      <c r="D18" s="136" t="s">
        <v>169</v>
      </c>
      <c r="E18" s="507"/>
      <c r="F18" s="507"/>
      <c r="G18" s="507"/>
      <c r="H18" s="507"/>
      <c r="I18" s="507"/>
      <c r="J18" s="98" t="s">
        <v>170</v>
      </c>
      <c r="K18" s="46"/>
      <c r="L18" s="46"/>
      <c r="M18" s="46"/>
      <c r="N18" s="46"/>
      <c r="O18" s="66"/>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row>
    <row r="19" spans="1:249" ht="15" customHeight="1">
      <c r="A19" s="65"/>
      <c r="B19" s="76" t="s">
        <v>183</v>
      </c>
      <c r="C19" s="76"/>
      <c r="D19" s="46"/>
      <c r="E19" s="46"/>
      <c r="F19" s="46"/>
      <c r="G19" s="46"/>
      <c r="H19" s="46"/>
      <c r="I19" s="46"/>
      <c r="J19" s="46"/>
      <c r="K19" s="46"/>
      <c r="L19" s="46"/>
      <c r="M19" s="46"/>
      <c r="N19" s="46"/>
      <c r="O19" s="66"/>
      <c r="P19" s="11"/>
      <c r="Q19" s="11"/>
      <c r="R19" s="11"/>
      <c r="S19" s="11"/>
      <c r="T19" s="11"/>
      <c r="U19" s="11"/>
      <c r="V19" s="11"/>
      <c r="W19" s="11"/>
      <c r="X19" s="11"/>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row>
    <row r="20" spans="1:249" ht="15" customHeight="1">
      <c r="A20" s="65"/>
      <c r="B20" s="463" t="str">
        <f>$G$3</f>
        <v/>
      </c>
      <c r="C20" s="463"/>
      <c r="D20" s="463"/>
      <c r="E20" s="463"/>
      <c r="F20" s="463"/>
      <c r="G20" s="463"/>
      <c r="H20" s="46"/>
      <c r="I20" s="46"/>
      <c r="J20" s="46"/>
      <c r="K20" s="46"/>
      <c r="L20" s="46"/>
      <c r="M20" s="46"/>
      <c r="N20" s="46"/>
      <c r="O20" s="66"/>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row>
    <row r="21" spans="1:249" ht="19.5" customHeight="1">
      <c r="A21" s="65"/>
      <c r="B21" s="64" t="s">
        <v>172</v>
      </c>
      <c r="C21" s="122"/>
      <c r="D21" s="135"/>
      <c r="E21" s="135"/>
      <c r="F21" s="122"/>
      <c r="G21" s="122"/>
      <c r="H21" s="122"/>
      <c r="I21" s="122"/>
      <c r="J21" s="122"/>
      <c r="K21" s="122"/>
      <c r="L21" s="122"/>
      <c r="M21" s="122"/>
      <c r="N21" s="122"/>
      <c r="O21" s="66"/>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row>
    <row r="22" spans="1:249" ht="26.25" customHeight="1">
      <c r="A22" s="65"/>
      <c r="B22" s="64" t="s">
        <v>174</v>
      </c>
      <c r="C22" s="64"/>
      <c r="D22" s="122"/>
      <c r="E22" s="122"/>
      <c r="F22" s="122"/>
      <c r="G22" s="122"/>
      <c r="H22" s="134"/>
      <c r="I22" s="134"/>
      <c r="J22" s="532" t="s">
        <v>261</v>
      </c>
      <c r="K22" s="532"/>
      <c r="L22" s="532"/>
      <c r="M22" s="532"/>
      <c r="N22" s="46"/>
      <c r="O22" s="66"/>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row>
    <row r="23" spans="1:249" ht="15" customHeight="1">
      <c r="A23" s="65"/>
      <c r="B23" s="46"/>
      <c r="C23" s="46"/>
      <c r="D23" s="46" t="s">
        <v>197</v>
      </c>
      <c r="E23" s="46"/>
      <c r="F23" s="46"/>
      <c r="G23" s="46"/>
      <c r="H23" s="46"/>
      <c r="I23" s="46"/>
      <c r="J23" s="46"/>
      <c r="K23" s="46"/>
      <c r="L23" s="46"/>
      <c r="M23" s="46"/>
      <c r="N23" s="46"/>
      <c r="O23" s="66"/>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row>
    <row r="24" spans="1:249" ht="22.5" customHeight="1">
      <c r="A24" s="80"/>
      <c r="B24" s="508" t="s">
        <v>184</v>
      </c>
      <c r="C24" s="508"/>
      <c r="D24" s="508"/>
      <c r="E24" s="508"/>
      <c r="F24" s="508"/>
      <c r="G24" s="508"/>
      <c r="H24" s="508"/>
      <c r="I24" s="508"/>
      <c r="J24" s="509" t="s">
        <v>185</v>
      </c>
      <c r="K24" s="509"/>
      <c r="L24" s="508" t="s">
        <v>186</v>
      </c>
      <c r="M24" s="508"/>
      <c r="N24" s="508"/>
      <c r="O24" s="79"/>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row>
    <row r="25" spans="1:249" ht="22.5" customHeight="1">
      <c r="A25" s="91"/>
      <c r="B25" s="511"/>
      <c r="C25" s="512"/>
      <c r="D25" s="512"/>
      <c r="E25" s="512"/>
      <c r="F25" s="89" t="s">
        <v>187</v>
      </c>
      <c r="G25" s="512"/>
      <c r="H25" s="512"/>
      <c r="I25" s="513"/>
      <c r="J25" s="514"/>
      <c r="K25" s="514"/>
      <c r="L25" s="510"/>
      <c r="M25" s="510"/>
      <c r="N25" s="510"/>
      <c r="O25" s="90"/>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row>
    <row r="26" spans="1:249" s="49" customFormat="1" ht="3.75" customHeight="1">
      <c r="A26" s="93"/>
      <c r="B26" s="81"/>
      <c r="C26" s="81"/>
      <c r="D26" s="81"/>
      <c r="E26" s="81"/>
      <c r="F26" s="81"/>
      <c r="G26" s="81"/>
      <c r="H26" s="95"/>
      <c r="I26" s="95"/>
      <c r="J26" s="96"/>
      <c r="K26" s="64"/>
      <c r="L26" s="97"/>
      <c r="M26" s="97"/>
      <c r="N26" s="97"/>
      <c r="O26" s="92"/>
      <c r="P26" s="78"/>
      <c r="Q26" s="78"/>
      <c r="R26" s="78"/>
      <c r="S26" s="78"/>
      <c r="T26" s="78"/>
      <c r="U26" s="78"/>
      <c r="V26" s="78"/>
      <c r="W26" s="78"/>
      <c r="X26" s="78"/>
      <c r="Y26" s="78"/>
      <c r="Z26" s="77"/>
      <c r="AA26" s="77"/>
      <c r="AB26" s="77"/>
      <c r="AC26" s="77"/>
      <c r="AD26" s="77"/>
      <c r="AE26" s="77"/>
      <c r="AF26" s="77"/>
      <c r="AG26" s="77"/>
      <c r="AH26" s="77"/>
      <c r="AI26" s="77"/>
      <c r="AJ26" s="77"/>
      <c r="AK26" s="77"/>
      <c r="AL26" s="77"/>
      <c r="AM26" s="77"/>
      <c r="AN26" s="77"/>
      <c r="AO26" s="77"/>
      <c r="AP26" s="77"/>
      <c r="AQ26" s="77"/>
      <c r="AR26" s="77"/>
      <c r="AS26" s="77"/>
      <c r="AT26" s="77"/>
      <c r="AU26" s="77"/>
      <c r="AV26" s="77"/>
      <c r="AW26" s="77"/>
      <c r="AX26" s="77"/>
      <c r="AY26" s="77"/>
      <c r="AZ26" s="77"/>
      <c r="BA26" s="77"/>
      <c r="BB26" s="77"/>
      <c r="BC26" s="77"/>
      <c r="BD26" s="77"/>
      <c r="BE26" s="77"/>
      <c r="BF26" s="77"/>
      <c r="BG26" s="77"/>
      <c r="BH26" s="77"/>
      <c r="BI26" s="77"/>
      <c r="BJ26" s="77"/>
      <c r="BK26" s="77"/>
      <c r="BL26" s="77"/>
      <c r="BM26" s="77"/>
      <c r="BN26" s="77"/>
      <c r="BO26" s="77"/>
      <c r="BP26" s="77"/>
      <c r="BQ26" s="77"/>
      <c r="BR26" s="77"/>
      <c r="BS26" s="77"/>
      <c r="BT26" s="77"/>
      <c r="BU26" s="77"/>
      <c r="BV26" s="77"/>
      <c r="BW26" s="77"/>
      <c r="BX26" s="77"/>
      <c r="BY26" s="77"/>
      <c r="BZ26" s="77"/>
      <c r="CA26" s="77"/>
      <c r="CB26" s="77"/>
      <c r="CC26" s="77"/>
      <c r="CD26" s="77"/>
      <c r="CE26" s="77"/>
      <c r="CF26" s="77"/>
      <c r="CG26" s="77"/>
      <c r="CH26" s="77"/>
      <c r="CI26" s="77"/>
      <c r="CJ26" s="77"/>
      <c r="CK26" s="77"/>
      <c r="CL26" s="77"/>
      <c r="CM26" s="77"/>
      <c r="CN26" s="77"/>
      <c r="CO26" s="77"/>
      <c r="CP26" s="77"/>
      <c r="CQ26" s="77"/>
      <c r="CR26" s="77"/>
      <c r="CS26" s="77"/>
      <c r="CT26" s="77"/>
      <c r="CU26" s="77"/>
      <c r="CV26" s="77"/>
      <c r="CW26" s="77"/>
      <c r="CX26" s="77"/>
      <c r="CY26" s="77"/>
      <c r="CZ26" s="77"/>
      <c r="DA26" s="77"/>
      <c r="DB26" s="77"/>
      <c r="DC26" s="77"/>
      <c r="DD26" s="77"/>
      <c r="DE26" s="77"/>
      <c r="DF26" s="77"/>
      <c r="DG26" s="77"/>
      <c r="DH26" s="77"/>
      <c r="DI26" s="77"/>
      <c r="DJ26" s="77"/>
      <c r="DK26" s="77"/>
      <c r="DL26" s="77"/>
      <c r="DM26" s="77"/>
      <c r="DN26" s="77"/>
      <c r="DO26" s="77"/>
      <c r="DP26" s="77"/>
      <c r="DQ26" s="77"/>
      <c r="DR26" s="77"/>
      <c r="DS26" s="77"/>
      <c r="DT26" s="77"/>
      <c r="DU26" s="77"/>
      <c r="DV26" s="77"/>
      <c r="DW26" s="77"/>
      <c r="DX26" s="77"/>
      <c r="DY26" s="77"/>
      <c r="DZ26" s="77"/>
      <c r="EA26" s="77"/>
      <c r="EB26" s="77"/>
      <c r="EC26" s="77"/>
      <c r="ED26" s="77"/>
      <c r="EE26" s="77"/>
      <c r="EF26" s="77"/>
      <c r="EG26" s="77"/>
      <c r="EH26" s="77"/>
      <c r="EI26" s="77"/>
      <c r="EJ26" s="77"/>
      <c r="EK26" s="77"/>
      <c r="EL26" s="77"/>
      <c r="EM26" s="77"/>
      <c r="EN26" s="77"/>
      <c r="EO26" s="77"/>
      <c r="EP26" s="77"/>
      <c r="EQ26" s="77"/>
      <c r="ER26" s="77"/>
      <c r="ES26" s="77"/>
      <c r="ET26" s="77"/>
      <c r="EU26" s="77"/>
      <c r="EV26" s="77"/>
      <c r="EW26" s="77"/>
      <c r="EX26" s="77"/>
      <c r="EY26" s="77"/>
      <c r="EZ26" s="77"/>
      <c r="FA26" s="77"/>
      <c r="FB26" s="77"/>
      <c r="FC26" s="77"/>
      <c r="FD26" s="77"/>
      <c r="FE26" s="77"/>
      <c r="FF26" s="77"/>
      <c r="FG26" s="77"/>
      <c r="FH26" s="77"/>
      <c r="FI26" s="77"/>
      <c r="FJ26" s="77"/>
      <c r="FK26" s="77"/>
      <c r="FL26" s="77"/>
      <c r="FM26" s="77"/>
      <c r="FN26" s="77"/>
      <c r="FO26" s="77"/>
      <c r="FP26" s="77"/>
      <c r="FQ26" s="77"/>
      <c r="FR26" s="77"/>
      <c r="FS26" s="77"/>
      <c r="FT26" s="77"/>
      <c r="FU26" s="77"/>
      <c r="FV26" s="77"/>
      <c r="FW26" s="77"/>
      <c r="FX26" s="77"/>
      <c r="FY26" s="77"/>
      <c r="FZ26" s="77"/>
      <c r="GA26" s="77"/>
      <c r="GB26" s="77"/>
      <c r="GC26" s="77"/>
      <c r="GD26" s="77"/>
      <c r="GE26" s="77"/>
      <c r="GF26" s="77"/>
      <c r="GG26" s="77"/>
      <c r="GH26" s="77"/>
      <c r="GI26" s="77"/>
      <c r="GJ26" s="77"/>
      <c r="GK26" s="77"/>
      <c r="GL26" s="77"/>
      <c r="GM26" s="77"/>
      <c r="GN26" s="77"/>
      <c r="GO26" s="77"/>
      <c r="GP26" s="77"/>
      <c r="GQ26" s="77"/>
      <c r="GR26" s="77"/>
      <c r="GS26" s="77"/>
      <c r="GT26" s="77"/>
      <c r="GU26" s="77"/>
      <c r="GV26" s="77"/>
      <c r="GW26" s="77"/>
      <c r="GX26" s="77"/>
      <c r="GY26" s="77"/>
      <c r="GZ26" s="77"/>
      <c r="HA26" s="77"/>
      <c r="HB26" s="77"/>
      <c r="HC26" s="77"/>
      <c r="HD26" s="77"/>
      <c r="HE26" s="77"/>
      <c r="HF26" s="77"/>
      <c r="HG26" s="77"/>
      <c r="HH26" s="77"/>
      <c r="HI26" s="77"/>
      <c r="HJ26" s="77"/>
      <c r="HK26" s="77"/>
      <c r="HL26" s="77"/>
      <c r="HM26" s="77"/>
      <c r="HN26" s="77"/>
      <c r="HO26" s="77"/>
      <c r="HP26" s="77"/>
      <c r="HQ26" s="77"/>
      <c r="HR26" s="77"/>
      <c r="HS26" s="77"/>
      <c r="HT26" s="77"/>
      <c r="HU26" s="77"/>
      <c r="HV26" s="77"/>
      <c r="HW26" s="77"/>
      <c r="HX26" s="77"/>
      <c r="HY26" s="77"/>
      <c r="HZ26" s="77"/>
      <c r="IA26" s="77"/>
      <c r="IB26" s="77"/>
      <c r="IC26" s="77"/>
      <c r="ID26" s="77"/>
      <c r="IE26" s="77"/>
      <c r="IF26" s="77"/>
      <c r="IG26" s="77"/>
      <c r="IH26" s="77"/>
      <c r="II26" s="77"/>
      <c r="IJ26" s="77"/>
      <c r="IK26" s="77"/>
      <c r="IL26" s="77"/>
      <c r="IM26" s="77"/>
      <c r="IN26" s="77"/>
      <c r="IO26" s="77"/>
    </row>
    <row r="27" spans="1:249" s="50" customFormat="1" ht="18.75" customHeight="1">
      <c r="A27" s="86"/>
      <c r="B27" s="73" t="s">
        <v>168</v>
      </c>
      <c r="C27" s="73"/>
      <c r="D27" s="85"/>
      <c r="E27" s="85"/>
      <c r="F27" s="73"/>
      <c r="G27" s="73"/>
      <c r="H27" s="84"/>
      <c r="I27" s="84"/>
      <c r="J27" s="84"/>
      <c r="K27" s="84"/>
      <c r="L27" s="84"/>
      <c r="M27" s="84"/>
      <c r="N27" s="84"/>
      <c r="O27" s="83"/>
      <c r="P27" s="88"/>
      <c r="Q27" s="88"/>
      <c r="R27" s="88"/>
      <c r="S27" s="88"/>
      <c r="T27" s="88"/>
      <c r="U27" s="88"/>
      <c r="V27" s="88"/>
      <c r="W27" s="88"/>
      <c r="X27" s="88"/>
      <c r="Y27" s="88"/>
      <c r="Z27" s="87"/>
      <c r="AA27" s="87"/>
      <c r="AB27" s="87"/>
      <c r="AC27" s="87"/>
      <c r="AD27" s="87"/>
      <c r="AE27" s="87"/>
      <c r="AF27" s="87"/>
      <c r="AG27" s="87"/>
      <c r="AH27" s="87"/>
      <c r="AI27" s="87"/>
      <c r="AJ27" s="87"/>
      <c r="AK27" s="87"/>
      <c r="AL27" s="87"/>
      <c r="AM27" s="87"/>
      <c r="AN27" s="87"/>
      <c r="AO27" s="87"/>
      <c r="AP27" s="87"/>
      <c r="AQ27" s="87"/>
      <c r="AR27" s="87"/>
      <c r="AS27" s="87"/>
      <c r="AT27" s="87"/>
      <c r="AU27" s="87"/>
      <c r="AV27" s="87"/>
      <c r="AW27" s="87"/>
      <c r="AX27" s="87"/>
      <c r="AY27" s="87"/>
      <c r="AZ27" s="87"/>
      <c r="BA27" s="87"/>
      <c r="BB27" s="87"/>
      <c r="BC27" s="87"/>
      <c r="BD27" s="87"/>
      <c r="BE27" s="87"/>
      <c r="BF27" s="87"/>
      <c r="BG27" s="87"/>
      <c r="BH27" s="87"/>
      <c r="BI27" s="87"/>
      <c r="BJ27" s="87"/>
      <c r="BK27" s="87"/>
      <c r="BL27" s="87"/>
      <c r="BM27" s="87"/>
      <c r="BN27" s="87"/>
      <c r="BO27" s="87"/>
      <c r="BP27" s="87"/>
      <c r="BQ27" s="87"/>
      <c r="BR27" s="87"/>
      <c r="BS27" s="87"/>
      <c r="BT27" s="87"/>
      <c r="BU27" s="87"/>
      <c r="BV27" s="87"/>
      <c r="BW27" s="87"/>
      <c r="BX27" s="87"/>
      <c r="BY27" s="87"/>
      <c r="BZ27" s="87"/>
      <c r="CA27" s="87"/>
      <c r="CB27" s="87"/>
      <c r="CC27" s="87"/>
      <c r="CD27" s="87"/>
      <c r="CE27" s="87"/>
      <c r="CF27" s="87"/>
      <c r="CG27" s="87"/>
      <c r="CH27" s="87"/>
      <c r="CI27" s="87"/>
      <c r="CJ27" s="87"/>
      <c r="CK27" s="87"/>
      <c r="CL27" s="87"/>
      <c r="CM27" s="87"/>
      <c r="CN27" s="87"/>
      <c r="CO27" s="87"/>
      <c r="CP27" s="87"/>
      <c r="CQ27" s="87"/>
      <c r="CR27" s="87"/>
      <c r="CS27" s="87"/>
      <c r="CT27" s="87"/>
      <c r="CU27" s="87"/>
      <c r="CV27" s="87"/>
      <c r="CW27" s="87"/>
      <c r="CX27" s="87"/>
      <c r="CY27" s="87"/>
      <c r="CZ27" s="87"/>
      <c r="DA27" s="87"/>
      <c r="DB27" s="87"/>
      <c r="DC27" s="87"/>
      <c r="DD27" s="87"/>
      <c r="DE27" s="87"/>
      <c r="DF27" s="87"/>
      <c r="DG27" s="87"/>
      <c r="DH27" s="87"/>
      <c r="DI27" s="87"/>
      <c r="DJ27" s="87"/>
      <c r="DK27" s="87"/>
      <c r="DL27" s="87"/>
      <c r="DM27" s="87"/>
      <c r="DN27" s="87"/>
      <c r="DO27" s="87"/>
      <c r="DP27" s="87"/>
      <c r="DQ27" s="87"/>
      <c r="DR27" s="87"/>
      <c r="DS27" s="87"/>
      <c r="DT27" s="87"/>
      <c r="DU27" s="87"/>
      <c r="DV27" s="87"/>
      <c r="DW27" s="87"/>
      <c r="DX27" s="87"/>
      <c r="DY27" s="87"/>
      <c r="DZ27" s="87"/>
      <c r="EA27" s="87"/>
      <c r="EB27" s="87"/>
      <c r="EC27" s="87"/>
      <c r="ED27" s="87"/>
      <c r="EE27" s="87"/>
      <c r="EF27" s="87"/>
      <c r="EG27" s="87"/>
      <c r="EH27" s="87"/>
      <c r="EI27" s="87"/>
      <c r="EJ27" s="87"/>
      <c r="EK27" s="87"/>
      <c r="EL27" s="87"/>
      <c r="EM27" s="87"/>
      <c r="EN27" s="87"/>
      <c r="EO27" s="87"/>
      <c r="EP27" s="87"/>
      <c r="EQ27" s="87"/>
      <c r="ER27" s="87"/>
      <c r="ES27" s="87"/>
      <c r="ET27" s="87"/>
      <c r="EU27" s="87"/>
      <c r="EV27" s="87"/>
      <c r="EW27" s="87"/>
      <c r="EX27" s="87"/>
      <c r="EY27" s="87"/>
      <c r="EZ27" s="87"/>
      <c r="FA27" s="87"/>
      <c r="FB27" s="87"/>
      <c r="FC27" s="87"/>
      <c r="FD27" s="87"/>
      <c r="FE27" s="87"/>
      <c r="FF27" s="87"/>
      <c r="FG27" s="87"/>
      <c r="FH27" s="87"/>
      <c r="FI27" s="87"/>
      <c r="FJ27" s="87"/>
      <c r="FK27" s="87"/>
      <c r="FL27" s="87"/>
      <c r="FM27" s="87"/>
      <c r="FN27" s="87"/>
      <c r="FO27" s="87"/>
      <c r="FP27" s="87"/>
      <c r="FQ27" s="87"/>
      <c r="FR27" s="87"/>
      <c r="FS27" s="87"/>
      <c r="FT27" s="87"/>
      <c r="FU27" s="87"/>
      <c r="FV27" s="87"/>
      <c r="FW27" s="87"/>
      <c r="FX27" s="87"/>
      <c r="FY27" s="87"/>
      <c r="FZ27" s="87"/>
      <c r="GA27" s="87"/>
      <c r="GB27" s="87"/>
      <c r="GC27" s="87"/>
      <c r="GD27" s="87"/>
      <c r="GE27" s="87"/>
      <c r="GF27" s="87"/>
      <c r="GG27" s="87"/>
      <c r="GH27" s="87"/>
      <c r="GI27" s="87"/>
      <c r="GJ27" s="87"/>
      <c r="GK27" s="87"/>
      <c r="GL27" s="87"/>
      <c r="GM27" s="87"/>
      <c r="GN27" s="87"/>
      <c r="GO27" s="87"/>
      <c r="GP27" s="87"/>
      <c r="GQ27" s="87"/>
      <c r="GR27" s="87"/>
      <c r="GS27" s="87"/>
      <c r="GT27" s="87"/>
      <c r="GU27" s="87"/>
      <c r="GV27" s="87"/>
      <c r="GW27" s="87"/>
      <c r="GX27" s="87"/>
      <c r="GY27" s="87"/>
      <c r="GZ27" s="87"/>
      <c r="HA27" s="87"/>
      <c r="HB27" s="87"/>
      <c r="HC27" s="87"/>
      <c r="HD27" s="87"/>
      <c r="HE27" s="87"/>
      <c r="HF27" s="87"/>
      <c r="HG27" s="87"/>
      <c r="HH27" s="87"/>
      <c r="HI27" s="87"/>
      <c r="HJ27" s="87"/>
      <c r="HK27" s="87"/>
      <c r="HL27" s="87"/>
      <c r="HM27" s="87"/>
      <c r="HN27" s="87"/>
      <c r="HO27" s="87"/>
      <c r="HP27" s="87"/>
      <c r="HQ27" s="87"/>
      <c r="HR27" s="87"/>
      <c r="HS27" s="87"/>
      <c r="HT27" s="87"/>
      <c r="HU27" s="87"/>
      <c r="HV27" s="87"/>
      <c r="HW27" s="87"/>
      <c r="HX27" s="87"/>
      <c r="HY27" s="87"/>
      <c r="HZ27" s="87"/>
      <c r="IA27" s="87"/>
      <c r="IB27" s="87"/>
      <c r="IC27" s="87"/>
      <c r="ID27" s="87"/>
      <c r="IE27" s="87"/>
      <c r="IF27" s="87"/>
      <c r="IG27" s="87"/>
      <c r="IH27" s="87"/>
      <c r="II27" s="87"/>
      <c r="IJ27" s="87"/>
      <c r="IK27" s="87"/>
      <c r="IL27" s="87"/>
      <c r="IM27" s="87"/>
      <c r="IN27" s="87"/>
      <c r="IO27" s="87"/>
    </row>
    <row r="28" spans="1:249" ht="15" customHeight="1">
      <c r="A28" s="465" t="s">
        <v>194</v>
      </c>
      <c r="B28" s="466"/>
      <c r="C28" s="466"/>
      <c r="D28" s="466"/>
      <c r="E28" s="466"/>
      <c r="F28" s="466"/>
      <c r="G28" s="466"/>
      <c r="H28" s="71"/>
      <c r="I28" s="71"/>
      <c r="J28" s="71"/>
      <c r="K28" s="71"/>
      <c r="L28" s="71"/>
      <c r="M28" s="71"/>
      <c r="N28" s="71"/>
      <c r="O28" s="66"/>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row>
    <row r="29" spans="1:249" s="48" customFormat="1" ht="26.25" customHeight="1">
      <c r="A29" s="65"/>
      <c r="B29" s="46"/>
      <c r="C29" s="46"/>
      <c r="D29" s="136" t="s">
        <v>169</v>
      </c>
      <c r="E29" s="507"/>
      <c r="F29" s="507"/>
      <c r="G29" s="507"/>
      <c r="H29" s="507"/>
      <c r="I29" s="507"/>
      <c r="J29" s="98" t="s">
        <v>170</v>
      </c>
      <c r="K29" s="46"/>
      <c r="L29" s="46"/>
      <c r="M29" s="46"/>
      <c r="N29" s="46"/>
      <c r="O29" s="66"/>
      <c r="P29" s="67"/>
      <c r="Q29" s="67"/>
      <c r="R29" s="67"/>
      <c r="S29" s="67"/>
      <c r="T29" s="67"/>
      <c r="U29" s="67"/>
      <c r="V29" s="67"/>
      <c r="W29" s="67"/>
      <c r="X29" s="67"/>
      <c r="Y29" s="67"/>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c r="CN29" s="82"/>
      <c r="CO29" s="82"/>
      <c r="CP29" s="82"/>
      <c r="CQ29" s="82"/>
      <c r="CR29" s="82"/>
      <c r="CS29" s="82"/>
      <c r="CT29" s="82"/>
      <c r="CU29" s="82"/>
      <c r="CV29" s="82"/>
      <c r="CW29" s="82"/>
      <c r="CX29" s="82"/>
      <c r="CY29" s="82"/>
      <c r="CZ29" s="82"/>
      <c r="DA29" s="82"/>
      <c r="DB29" s="82"/>
      <c r="DC29" s="82"/>
      <c r="DD29" s="82"/>
      <c r="DE29" s="82"/>
      <c r="DF29" s="82"/>
      <c r="DG29" s="82"/>
      <c r="DH29" s="82"/>
      <c r="DI29" s="82"/>
      <c r="DJ29" s="82"/>
      <c r="DK29" s="82"/>
      <c r="DL29" s="82"/>
      <c r="DM29" s="82"/>
      <c r="DN29" s="82"/>
      <c r="DO29" s="82"/>
      <c r="DP29" s="82"/>
      <c r="DQ29" s="82"/>
      <c r="DR29" s="82"/>
      <c r="DS29" s="82"/>
      <c r="DT29" s="82"/>
      <c r="DU29" s="82"/>
      <c r="DV29" s="82"/>
      <c r="DW29" s="82"/>
      <c r="DX29" s="82"/>
      <c r="DY29" s="82"/>
      <c r="DZ29" s="82"/>
      <c r="EA29" s="82"/>
      <c r="EB29" s="82"/>
      <c r="EC29" s="82"/>
      <c r="ED29" s="82"/>
      <c r="EE29" s="82"/>
      <c r="EF29" s="82"/>
      <c r="EG29" s="82"/>
      <c r="EH29" s="82"/>
      <c r="EI29" s="82"/>
      <c r="EJ29" s="82"/>
      <c r="EK29" s="82"/>
      <c r="EL29" s="82"/>
      <c r="EM29" s="82"/>
      <c r="EN29" s="82"/>
      <c r="EO29" s="82"/>
      <c r="EP29" s="82"/>
      <c r="EQ29" s="82"/>
      <c r="ER29" s="82"/>
      <c r="ES29" s="82"/>
      <c r="ET29" s="82"/>
      <c r="EU29" s="82"/>
      <c r="EV29" s="82"/>
      <c r="EW29" s="82"/>
      <c r="EX29" s="82"/>
      <c r="EY29" s="82"/>
      <c r="EZ29" s="82"/>
      <c r="FA29" s="82"/>
      <c r="FB29" s="82"/>
      <c r="FC29" s="82"/>
      <c r="FD29" s="82"/>
      <c r="FE29" s="82"/>
      <c r="FF29" s="82"/>
      <c r="FG29" s="82"/>
      <c r="FH29" s="82"/>
      <c r="FI29" s="82"/>
      <c r="FJ29" s="82"/>
      <c r="FK29" s="82"/>
      <c r="FL29" s="82"/>
      <c r="FM29" s="82"/>
      <c r="FN29" s="82"/>
      <c r="FO29" s="82"/>
      <c r="FP29" s="82"/>
      <c r="FQ29" s="82"/>
      <c r="FR29" s="82"/>
      <c r="FS29" s="82"/>
      <c r="FT29" s="82"/>
      <c r="FU29" s="82"/>
      <c r="FV29" s="82"/>
      <c r="FW29" s="82"/>
      <c r="FX29" s="82"/>
      <c r="FY29" s="82"/>
      <c r="FZ29" s="82"/>
      <c r="GA29" s="82"/>
      <c r="GB29" s="82"/>
      <c r="GC29" s="82"/>
      <c r="GD29" s="82"/>
      <c r="GE29" s="82"/>
      <c r="GF29" s="82"/>
      <c r="GG29" s="82"/>
      <c r="GH29" s="82"/>
      <c r="GI29" s="82"/>
      <c r="GJ29" s="82"/>
      <c r="GK29" s="82"/>
      <c r="GL29" s="82"/>
      <c r="GM29" s="82"/>
      <c r="GN29" s="82"/>
      <c r="GO29" s="82"/>
      <c r="GP29" s="82"/>
      <c r="GQ29" s="82"/>
      <c r="GR29" s="82"/>
      <c r="GS29" s="82"/>
      <c r="GT29" s="82"/>
      <c r="GU29" s="82"/>
      <c r="GV29" s="82"/>
      <c r="GW29" s="82"/>
      <c r="GX29" s="82"/>
      <c r="GY29" s="82"/>
      <c r="GZ29" s="82"/>
      <c r="HA29" s="82"/>
      <c r="HB29" s="82"/>
      <c r="HC29" s="82"/>
      <c r="HD29" s="82"/>
      <c r="HE29" s="82"/>
      <c r="HF29" s="82"/>
      <c r="HG29" s="82"/>
      <c r="HH29" s="82"/>
      <c r="HI29" s="82"/>
      <c r="HJ29" s="82"/>
      <c r="HK29" s="82"/>
      <c r="HL29" s="82"/>
      <c r="HM29" s="82"/>
      <c r="HN29" s="82"/>
      <c r="HO29" s="82"/>
      <c r="HP29" s="82"/>
      <c r="HQ29" s="82"/>
      <c r="HR29" s="82"/>
      <c r="HS29" s="82"/>
      <c r="HT29" s="82"/>
      <c r="HU29" s="82"/>
      <c r="HV29" s="82"/>
      <c r="HW29" s="82"/>
      <c r="HX29" s="82"/>
      <c r="HY29" s="82"/>
      <c r="HZ29" s="82"/>
      <c r="IA29" s="82"/>
      <c r="IB29" s="82"/>
      <c r="IC29" s="82"/>
      <c r="ID29" s="82"/>
      <c r="IE29" s="82"/>
      <c r="IF29" s="82"/>
      <c r="IG29" s="82"/>
      <c r="IH29" s="82"/>
      <c r="II29" s="82"/>
      <c r="IJ29" s="82"/>
      <c r="IK29" s="82"/>
      <c r="IL29" s="82"/>
      <c r="IM29" s="82"/>
      <c r="IN29" s="82"/>
      <c r="IO29" s="82"/>
    </row>
    <row r="30" spans="1:249" ht="15" customHeight="1">
      <c r="A30" s="65"/>
      <c r="B30" s="76" t="s">
        <v>183</v>
      </c>
      <c r="C30" s="76"/>
      <c r="D30" s="46"/>
      <c r="E30" s="46"/>
      <c r="F30" s="46"/>
      <c r="G30" s="46"/>
      <c r="H30" s="46"/>
      <c r="I30" s="46"/>
      <c r="J30" s="46"/>
      <c r="K30" s="46"/>
      <c r="L30" s="46"/>
      <c r="M30" s="46"/>
      <c r="N30" s="46"/>
      <c r="O30" s="66"/>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row>
    <row r="31" spans="1:249" ht="15" customHeight="1">
      <c r="A31" s="65"/>
      <c r="B31" s="463" t="str">
        <f>$G$3</f>
        <v/>
      </c>
      <c r="C31" s="463"/>
      <c r="D31" s="463"/>
      <c r="E31" s="463"/>
      <c r="F31" s="463"/>
      <c r="G31" s="463"/>
      <c r="H31" s="46"/>
      <c r="I31" s="46"/>
      <c r="J31" s="46"/>
      <c r="K31" s="46"/>
      <c r="L31" s="46"/>
      <c r="M31" s="46"/>
      <c r="N31" s="46"/>
      <c r="O31" s="66"/>
      <c r="P31" s="11"/>
      <c r="Q31" s="11"/>
      <c r="R31" s="11"/>
      <c r="S31" s="11"/>
      <c r="T31" s="11"/>
      <c r="U31" s="11"/>
      <c r="V31" s="11"/>
      <c r="W31" s="11"/>
      <c r="X31" s="1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row>
    <row r="32" spans="1:249" ht="19.5" customHeight="1">
      <c r="A32" s="65"/>
      <c r="B32" s="64" t="s">
        <v>172</v>
      </c>
      <c r="C32" s="122"/>
      <c r="D32" s="135"/>
      <c r="E32" s="135"/>
      <c r="F32" s="122"/>
      <c r="G32" s="122"/>
      <c r="H32" s="122"/>
      <c r="I32" s="122"/>
      <c r="J32" s="122"/>
      <c r="K32" s="122"/>
      <c r="L32" s="122"/>
      <c r="M32" s="122"/>
      <c r="N32" s="122"/>
      <c r="O32" s="66"/>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row>
    <row r="33" spans="1:249" ht="26.25" customHeight="1">
      <c r="A33" s="65"/>
      <c r="B33" s="64" t="s">
        <v>174</v>
      </c>
      <c r="C33" s="64"/>
      <c r="D33" s="122"/>
      <c r="E33" s="122"/>
      <c r="F33" s="122"/>
      <c r="G33" s="122"/>
      <c r="H33" s="134"/>
      <c r="I33" s="134"/>
      <c r="J33" s="532" t="s">
        <v>261</v>
      </c>
      <c r="K33" s="532"/>
      <c r="L33" s="532"/>
      <c r="M33" s="532"/>
      <c r="N33" s="46"/>
      <c r="O33" s="66"/>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row>
    <row r="34" spans="1:249" ht="15" customHeight="1">
      <c r="A34" s="65"/>
      <c r="B34" s="46"/>
      <c r="C34" s="46"/>
      <c r="D34" s="46" t="s">
        <v>197</v>
      </c>
      <c r="E34" s="46"/>
      <c r="F34" s="46"/>
      <c r="G34" s="46"/>
      <c r="H34" s="46"/>
      <c r="I34" s="46"/>
      <c r="J34" s="46"/>
      <c r="K34" s="46"/>
      <c r="L34" s="46"/>
      <c r="M34" s="46"/>
      <c r="N34" s="46"/>
      <c r="O34" s="66"/>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row>
    <row r="35" spans="1:249" ht="22.5" customHeight="1">
      <c r="A35" s="80"/>
      <c r="B35" s="508" t="s">
        <v>184</v>
      </c>
      <c r="C35" s="508"/>
      <c r="D35" s="508"/>
      <c r="E35" s="508"/>
      <c r="F35" s="508"/>
      <c r="G35" s="508"/>
      <c r="H35" s="508"/>
      <c r="I35" s="508"/>
      <c r="J35" s="509" t="s">
        <v>185</v>
      </c>
      <c r="K35" s="509"/>
      <c r="L35" s="508" t="s">
        <v>186</v>
      </c>
      <c r="M35" s="508"/>
      <c r="N35" s="508"/>
      <c r="O35" s="79"/>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row>
    <row r="36" spans="1:249" ht="22.5" customHeight="1">
      <c r="A36" s="91"/>
      <c r="B36" s="511"/>
      <c r="C36" s="512"/>
      <c r="D36" s="512"/>
      <c r="E36" s="512"/>
      <c r="F36" s="89" t="s">
        <v>187</v>
      </c>
      <c r="G36" s="512"/>
      <c r="H36" s="512"/>
      <c r="I36" s="513"/>
      <c r="J36" s="514"/>
      <c r="K36" s="514"/>
      <c r="L36" s="510"/>
      <c r="M36" s="510"/>
      <c r="N36" s="510"/>
      <c r="O36" s="90"/>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row>
    <row r="37" spans="1:249" ht="3.75" customHeight="1">
      <c r="A37" s="194"/>
      <c r="B37" s="195"/>
      <c r="C37" s="195"/>
      <c r="D37" s="195"/>
      <c r="E37" s="195"/>
      <c r="F37" s="196"/>
      <c r="G37" s="195"/>
      <c r="H37" s="195"/>
      <c r="I37" s="195"/>
      <c r="J37" s="195"/>
      <c r="K37" s="195"/>
      <c r="L37" s="197"/>
      <c r="M37" s="197"/>
      <c r="N37" s="197"/>
      <c r="O37" s="198"/>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row>
    <row r="38" spans="1:249" ht="13.5" customHeight="1">
      <c r="A38" s="93"/>
      <c r="B38" s="81"/>
      <c r="C38" s="81"/>
      <c r="D38" s="81"/>
      <c r="E38" s="81"/>
      <c r="F38" s="81"/>
      <c r="G38" s="81"/>
      <c r="H38" s="95"/>
      <c r="I38" s="95"/>
      <c r="J38" s="96"/>
      <c r="K38" s="64"/>
      <c r="L38" s="97"/>
      <c r="M38" s="97"/>
      <c r="N38" s="97"/>
      <c r="O38" s="92"/>
      <c r="P38"/>
      <c r="Q38"/>
      <c r="R38"/>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row>
    <row r="39" spans="1:249" s="49" customFormat="1" ht="24" customHeight="1">
      <c r="A39" s="503" t="s">
        <v>188</v>
      </c>
      <c r="B39" s="504"/>
      <c r="C39" s="504"/>
      <c r="D39" s="504"/>
      <c r="E39" s="504"/>
      <c r="F39" s="504"/>
      <c r="G39" s="504"/>
      <c r="H39" s="504"/>
      <c r="I39" s="51"/>
      <c r="J39" s="505"/>
      <c r="K39" s="506"/>
      <c r="L39" s="506"/>
      <c r="M39" s="506"/>
      <c r="N39" s="506"/>
      <c r="O39" s="94" t="s">
        <v>189</v>
      </c>
      <c r="P39" s="78"/>
      <c r="Q39" s="78"/>
      <c r="R39" s="78"/>
      <c r="S39" s="78"/>
      <c r="T39" s="78"/>
      <c r="U39" s="78"/>
      <c r="V39" s="78"/>
      <c r="W39" s="78"/>
      <c r="X39" s="78"/>
      <c r="Y39" s="78"/>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77"/>
      <c r="CD39" s="77"/>
      <c r="CE39" s="77"/>
      <c r="CF39" s="77"/>
      <c r="CG39" s="77"/>
      <c r="CH39" s="77"/>
      <c r="CI39" s="77"/>
      <c r="CJ39" s="77"/>
      <c r="CK39" s="77"/>
      <c r="CL39" s="77"/>
      <c r="CM39" s="77"/>
      <c r="CN39" s="77"/>
      <c r="CO39" s="77"/>
      <c r="CP39" s="77"/>
      <c r="CQ39" s="77"/>
      <c r="CR39" s="77"/>
      <c r="CS39" s="77"/>
      <c r="CT39" s="77"/>
      <c r="CU39" s="77"/>
      <c r="CV39" s="77"/>
      <c r="CW39" s="77"/>
      <c r="CX39" s="77"/>
      <c r="CY39" s="77"/>
      <c r="CZ39" s="77"/>
      <c r="DA39" s="77"/>
      <c r="DB39" s="77"/>
      <c r="DC39" s="77"/>
      <c r="DD39" s="77"/>
      <c r="DE39" s="77"/>
      <c r="DF39" s="77"/>
      <c r="DG39" s="77"/>
      <c r="DH39" s="77"/>
      <c r="DI39" s="77"/>
      <c r="DJ39" s="77"/>
      <c r="DK39" s="77"/>
      <c r="DL39" s="77"/>
      <c r="DM39" s="77"/>
      <c r="DN39" s="77"/>
      <c r="DO39" s="77"/>
      <c r="DP39" s="77"/>
      <c r="DQ39" s="77"/>
      <c r="DR39" s="77"/>
      <c r="DS39" s="77"/>
      <c r="DT39" s="77"/>
      <c r="DU39" s="77"/>
      <c r="DV39" s="77"/>
      <c r="DW39" s="77"/>
      <c r="DX39" s="77"/>
      <c r="DY39" s="77"/>
      <c r="DZ39" s="77"/>
      <c r="EA39" s="77"/>
      <c r="EB39" s="77"/>
      <c r="EC39" s="77"/>
      <c r="ED39" s="77"/>
      <c r="EE39" s="77"/>
      <c r="EF39" s="77"/>
      <c r="EG39" s="77"/>
      <c r="EH39" s="77"/>
      <c r="EI39" s="77"/>
      <c r="EJ39" s="77"/>
      <c r="EK39" s="77"/>
      <c r="EL39" s="77"/>
      <c r="EM39" s="77"/>
      <c r="EN39" s="77"/>
      <c r="EO39" s="77"/>
      <c r="EP39" s="77"/>
      <c r="EQ39" s="77"/>
      <c r="ER39" s="77"/>
      <c r="ES39" s="77"/>
      <c r="ET39" s="77"/>
      <c r="EU39" s="77"/>
      <c r="EV39" s="77"/>
      <c r="EW39" s="77"/>
      <c r="EX39" s="77"/>
      <c r="EY39" s="77"/>
      <c r="EZ39" s="77"/>
      <c r="FA39" s="77"/>
      <c r="FB39" s="77"/>
      <c r="FC39" s="77"/>
      <c r="FD39" s="77"/>
      <c r="FE39" s="77"/>
      <c r="FF39" s="77"/>
      <c r="FG39" s="77"/>
      <c r="FH39" s="77"/>
      <c r="FI39" s="77"/>
      <c r="FJ39" s="77"/>
      <c r="FK39" s="77"/>
      <c r="FL39" s="77"/>
      <c r="FM39" s="77"/>
      <c r="FN39" s="77"/>
      <c r="FO39" s="77"/>
      <c r="FP39" s="77"/>
      <c r="FQ39" s="77"/>
      <c r="FR39" s="77"/>
      <c r="FS39" s="77"/>
      <c r="FT39" s="77"/>
      <c r="FU39" s="77"/>
      <c r="FV39" s="77"/>
      <c r="FW39" s="77"/>
      <c r="FX39" s="77"/>
      <c r="FY39" s="77"/>
      <c r="FZ39" s="77"/>
      <c r="GA39" s="77"/>
      <c r="GB39" s="77"/>
      <c r="GC39" s="77"/>
      <c r="GD39" s="77"/>
      <c r="GE39" s="77"/>
      <c r="GF39" s="77"/>
      <c r="GG39" s="77"/>
      <c r="GH39" s="77"/>
      <c r="GI39" s="77"/>
      <c r="GJ39" s="77"/>
      <c r="GK39" s="77"/>
      <c r="GL39" s="77"/>
      <c r="GM39" s="77"/>
      <c r="GN39" s="77"/>
      <c r="GO39" s="77"/>
      <c r="GP39" s="77"/>
      <c r="GQ39" s="77"/>
      <c r="GR39" s="77"/>
      <c r="GS39" s="77"/>
      <c r="GT39" s="77"/>
      <c r="GU39" s="77"/>
      <c r="GV39" s="77"/>
      <c r="GW39" s="77"/>
      <c r="GX39" s="77"/>
      <c r="GY39" s="77"/>
      <c r="GZ39" s="77"/>
      <c r="HA39" s="77"/>
      <c r="HB39" s="77"/>
      <c r="HC39" s="77"/>
      <c r="HD39" s="77"/>
      <c r="HE39" s="77"/>
      <c r="HF39" s="77"/>
      <c r="HG39" s="77"/>
      <c r="HH39" s="77"/>
      <c r="HI39" s="77"/>
      <c r="HJ39" s="77"/>
      <c r="HK39" s="77"/>
      <c r="HL39" s="77"/>
      <c r="HM39" s="77"/>
      <c r="HN39" s="77"/>
      <c r="HO39" s="77"/>
      <c r="HP39" s="77"/>
      <c r="HQ39" s="77"/>
      <c r="HR39" s="77"/>
      <c r="HS39" s="77"/>
      <c r="HT39" s="77"/>
      <c r="HU39" s="77"/>
      <c r="HV39" s="77"/>
      <c r="HW39" s="77"/>
      <c r="HX39" s="77"/>
      <c r="HY39" s="77"/>
      <c r="HZ39" s="77"/>
      <c r="IA39" s="77"/>
      <c r="IB39" s="77"/>
      <c r="IC39" s="77"/>
      <c r="ID39" s="77"/>
      <c r="IE39" s="77"/>
      <c r="IF39" s="77"/>
      <c r="IG39" s="77"/>
      <c r="IH39" s="77"/>
      <c r="II39" s="77"/>
      <c r="IJ39" s="77"/>
      <c r="IK39" s="77"/>
      <c r="IL39" s="77"/>
      <c r="IM39" s="77"/>
      <c r="IN39" s="77"/>
      <c r="IO39" s="77"/>
    </row>
    <row r="40" spans="1:249" s="50" customFormat="1" ht="3.75" customHeight="1">
      <c r="A40" s="65"/>
      <c r="B40" s="46"/>
      <c r="C40" s="46"/>
      <c r="D40" s="46"/>
      <c r="E40" s="46"/>
      <c r="F40" s="46"/>
      <c r="G40" s="46"/>
      <c r="H40" s="46"/>
      <c r="I40" s="46"/>
      <c r="J40" s="46"/>
      <c r="K40" s="46"/>
      <c r="L40" s="46"/>
      <c r="M40" s="46"/>
      <c r="N40" s="46"/>
      <c r="O40" s="66"/>
      <c r="P40" s="88"/>
      <c r="Q40" s="88"/>
      <c r="R40" s="88"/>
      <c r="S40" s="88"/>
      <c r="T40" s="88"/>
      <c r="U40" s="88"/>
      <c r="V40" s="88"/>
      <c r="W40" s="88"/>
      <c r="X40" s="88"/>
      <c r="Y40" s="88"/>
      <c r="Z40" s="87"/>
      <c r="AA40" s="87"/>
      <c r="AB40" s="87"/>
      <c r="AC40" s="87"/>
      <c r="AD40" s="87"/>
      <c r="AE40" s="87"/>
      <c r="AF40" s="87"/>
      <c r="AG40" s="87"/>
      <c r="AH40" s="87"/>
      <c r="AI40" s="87"/>
      <c r="AJ40" s="87"/>
      <c r="AK40" s="87"/>
      <c r="AL40" s="87"/>
      <c r="AM40" s="87"/>
      <c r="AN40" s="87"/>
      <c r="AO40" s="87"/>
      <c r="AP40" s="87"/>
      <c r="AQ40" s="87"/>
      <c r="AR40" s="87"/>
      <c r="AS40" s="87"/>
      <c r="AT40" s="87"/>
      <c r="AU40" s="87"/>
      <c r="AV40" s="87"/>
      <c r="AW40" s="87"/>
      <c r="AX40" s="87"/>
      <c r="AY40" s="87"/>
      <c r="AZ40" s="87"/>
      <c r="BA40" s="87"/>
      <c r="BB40" s="87"/>
      <c r="BC40" s="87"/>
      <c r="BD40" s="87"/>
      <c r="BE40" s="87"/>
      <c r="BF40" s="87"/>
      <c r="BG40" s="87"/>
      <c r="BH40" s="87"/>
      <c r="BI40" s="87"/>
      <c r="BJ40" s="87"/>
      <c r="BK40" s="87"/>
      <c r="BL40" s="87"/>
      <c r="BM40" s="87"/>
      <c r="BN40" s="87"/>
      <c r="BO40" s="87"/>
      <c r="BP40" s="87"/>
      <c r="BQ40" s="87"/>
      <c r="BR40" s="87"/>
      <c r="BS40" s="87"/>
      <c r="BT40" s="87"/>
      <c r="BU40" s="87"/>
      <c r="BV40" s="87"/>
      <c r="BW40" s="87"/>
      <c r="BX40" s="87"/>
      <c r="BY40" s="87"/>
      <c r="BZ40" s="87"/>
      <c r="CA40" s="87"/>
      <c r="CB40" s="87"/>
      <c r="CC40" s="87"/>
      <c r="CD40" s="87"/>
      <c r="CE40" s="87"/>
      <c r="CF40" s="87"/>
      <c r="CG40" s="87"/>
      <c r="CH40" s="87"/>
      <c r="CI40" s="87"/>
      <c r="CJ40" s="87"/>
      <c r="CK40" s="87"/>
      <c r="CL40" s="87"/>
      <c r="CM40" s="87"/>
      <c r="CN40" s="87"/>
      <c r="CO40" s="87"/>
      <c r="CP40" s="87"/>
      <c r="CQ40" s="87"/>
      <c r="CR40" s="87"/>
      <c r="CS40" s="87"/>
      <c r="CT40" s="87"/>
      <c r="CU40" s="87"/>
      <c r="CV40" s="87"/>
      <c r="CW40" s="87"/>
      <c r="CX40" s="87"/>
      <c r="CY40" s="87"/>
      <c r="CZ40" s="87"/>
      <c r="DA40" s="87"/>
      <c r="DB40" s="87"/>
      <c r="DC40" s="87"/>
      <c r="DD40" s="87"/>
      <c r="DE40" s="87"/>
      <c r="DF40" s="87"/>
      <c r="DG40" s="87"/>
      <c r="DH40" s="87"/>
      <c r="DI40" s="87"/>
      <c r="DJ40" s="87"/>
      <c r="DK40" s="87"/>
      <c r="DL40" s="87"/>
      <c r="DM40" s="87"/>
      <c r="DN40" s="87"/>
      <c r="DO40" s="87"/>
      <c r="DP40" s="87"/>
      <c r="DQ40" s="87"/>
      <c r="DR40" s="87"/>
      <c r="DS40" s="87"/>
      <c r="DT40" s="87"/>
      <c r="DU40" s="87"/>
      <c r="DV40" s="87"/>
      <c r="DW40" s="87"/>
      <c r="DX40" s="87"/>
      <c r="DY40" s="87"/>
      <c r="DZ40" s="87"/>
      <c r="EA40" s="87"/>
      <c r="EB40" s="87"/>
      <c r="EC40" s="87"/>
      <c r="ED40" s="87"/>
      <c r="EE40" s="87"/>
      <c r="EF40" s="87"/>
      <c r="EG40" s="87"/>
      <c r="EH40" s="87"/>
      <c r="EI40" s="87"/>
      <c r="EJ40" s="87"/>
      <c r="EK40" s="87"/>
      <c r="EL40" s="87"/>
      <c r="EM40" s="87"/>
      <c r="EN40" s="87"/>
      <c r="EO40" s="87"/>
      <c r="EP40" s="87"/>
      <c r="EQ40" s="87"/>
      <c r="ER40" s="87"/>
      <c r="ES40" s="87"/>
      <c r="ET40" s="87"/>
      <c r="EU40" s="87"/>
      <c r="EV40" s="87"/>
      <c r="EW40" s="87"/>
      <c r="EX40" s="87"/>
      <c r="EY40" s="87"/>
      <c r="EZ40" s="87"/>
      <c r="FA40" s="87"/>
      <c r="FB40" s="87"/>
      <c r="FC40" s="87"/>
      <c r="FD40" s="87"/>
      <c r="FE40" s="87"/>
      <c r="FF40" s="87"/>
      <c r="FG40" s="87"/>
      <c r="FH40" s="87"/>
      <c r="FI40" s="87"/>
      <c r="FJ40" s="87"/>
      <c r="FK40" s="87"/>
      <c r="FL40" s="87"/>
      <c r="FM40" s="87"/>
      <c r="FN40" s="87"/>
      <c r="FO40" s="87"/>
      <c r="FP40" s="87"/>
      <c r="FQ40" s="87"/>
      <c r="FR40" s="87"/>
      <c r="FS40" s="87"/>
      <c r="FT40" s="87"/>
      <c r="FU40" s="87"/>
      <c r="FV40" s="87"/>
      <c r="FW40" s="87"/>
      <c r="FX40" s="87"/>
      <c r="FY40" s="87"/>
      <c r="FZ40" s="87"/>
      <c r="GA40" s="87"/>
      <c r="GB40" s="87"/>
      <c r="GC40" s="87"/>
      <c r="GD40" s="87"/>
      <c r="GE40" s="87"/>
      <c r="GF40" s="87"/>
      <c r="GG40" s="87"/>
      <c r="GH40" s="87"/>
      <c r="GI40" s="87"/>
      <c r="GJ40" s="87"/>
      <c r="GK40" s="87"/>
      <c r="GL40" s="87"/>
      <c r="GM40" s="87"/>
      <c r="GN40" s="87"/>
      <c r="GO40" s="87"/>
      <c r="GP40" s="87"/>
      <c r="GQ40" s="87"/>
      <c r="GR40" s="87"/>
      <c r="GS40" s="87"/>
      <c r="GT40" s="87"/>
      <c r="GU40" s="87"/>
      <c r="GV40" s="87"/>
      <c r="GW40" s="87"/>
      <c r="GX40" s="87"/>
      <c r="GY40" s="87"/>
      <c r="GZ40" s="87"/>
      <c r="HA40" s="87"/>
      <c r="HB40" s="87"/>
      <c r="HC40" s="87"/>
      <c r="HD40" s="87"/>
      <c r="HE40" s="87"/>
      <c r="HF40" s="87"/>
      <c r="HG40" s="87"/>
      <c r="HH40" s="87"/>
      <c r="HI40" s="87"/>
      <c r="HJ40" s="87"/>
      <c r="HK40" s="87"/>
      <c r="HL40" s="87"/>
      <c r="HM40" s="87"/>
      <c r="HN40" s="87"/>
      <c r="HO40" s="87"/>
      <c r="HP40" s="87"/>
      <c r="HQ40" s="87"/>
      <c r="HR40" s="87"/>
      <c r="HS40" s="87"/>
      <c r="HT40" s="87"/>
      <c r="HU40" s="87"/>
      <c r="HV40" s="87"/>
      <c r="HW40" s="87"/>
      <c r="HX40" s="87"/>
      <c r="HY40" s="87"/>
      <c r="HZ40" s="87"/>
      <c r="IA40" s="87"/>
      <c r="IB40" s="87"/>
      <c r="IC40" s="87"/>
      <c r="ID40" s="87"/>
      <c r="IE40" s="87"/>
      <c r="IF40" s="87"/>
      <c r="IG40" s="87"/>
      <c r="IH40" s="87"/>
      <c r="II40" s="87"/>
      <c r="IJ40" s="87"/>
      <c r="IK40" s="87"/>
      <c r="IL40" s="87"/>
      <c r="IM40" s="87"/>
      <c r="IN40" s="87"/>
      <c r="IO40" s="87"/>
    </row>
    <row r="41" spans="1:249" ht="6.75" customHeight="1">
      <c r="A41" s="93"/>
      <c r="B41" s="64"/>
      <c r="C41" s="64"/>
      <c r="D41" s="64"/>
      <c r="E41" s="64"/>
      <c r="F41" s="64"/>
      <c r="G41" s="64"/>
      <c r="H41" s="64"/>
      <c r="I41" s="64"/>
      <c r="J41" s="64"/>
      <c r="K41" s="64"/>
      <c r="L41" s="64"/>
      <c r="M41" s="64"/>
      <c r="N41" s="64"/>
      <c r="O41" s="92"/>
    </row>
  </sheetData>
  <mergeCells count="45">
    <mergeCell ref="E7:I7"/>
    <mergeCell ref="B13:I13"/>
    <mergeCell ref="J11:M11"/>
    <mergeCell ref="J22:M22"/>
    <mergeCell ref="J33:M33"/>
    <mergeCell ref="B9:G9"/>
    <mergeCell ref="B14:E14"/>
    <mergeCell ref="G14:I14"/>
    <mergeCell ref="J13:K13"/>
    <mergeCell ref="L13:N13"/>
    <mergeCell ref="A17:G17"/>
    <mergeCell ref="E18:I18"/>
    <mergeCell ref="L14:N14"/>
    <mergeCell ref="B20:G20"/>
    <mergeCell ref="J14:K14"/>
    <mergeCell ref="B24:I24"/>
    <mergeCell ref="A1:O1"/>
    <mergeCell ref="K2:O2"/>
    <mergeCell ref="A6:G6"/>
    <mergeCell ref="A2:D2"/>
    <mergeCell ref="E2:F2"/>
    <mergeCell ref="G2:I2"/>
    <mergeCell ref="A3:D3"/>
    <mergeCell ref="K3:L3"/>
    <mergeCell ref="N3:O3"/>
    <mergeCell ref="E3:F3"/>
    <mergeCell ref="G3:I3"/>
    <mergeCell ref="J24:K24"/>
    <mergeCell ref="L24:N24"/>
    <mergeCell ref="B25:E25"/>
    <mergeCell ref="G25:I25"/>
    <mergeCell ref="J25:K25"/>
    <mergeCell ref="L25:N25"/>
    <mergeCell ref="A39:H39"/>
    <mergeCell ref="J39:N39"/>
    <mergeCell ref="A28:G28"/>
    <mergeCell ref="E29:I29"/>
    <mergeCell ref="B35:I35"/>
    <mergeCell ref="J35:K35"/>
    <mergeCell ref="L35:N35"/>
    <mergeCell ref="B31:G31"/>
    <mergeCell ref="L36:N36"/>
    <mergeCell ref="B36:E36"/>
    <mergeCell ref="G36:I36"/>
    <mergeCell ref="J36:K36"/>
  </mergeCells>
  <phoneticPr fontId="2"/>
  <printOptions horizontalCentered="1" verticalCentered="1"/>
  <pageMargins left="0.39370078740157483" right="0.39370078740157483" top="0.51181102362204722" bottom="0.51181102362204722" header="0.51181102362204722" footer="0.51181102362204722"/>
  <pageSetup paperSize="9" firstPageNumber="4294963191" orientation="portrait" horizontalDpi="360" verticalDpi="36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主管チーム業務</vt:lpstr>
      <vt:lpstr>主管書類等提出先一覧</vt:lpstr>
      <vt:lpstr>マッチデータ</vt:lpstr>
      <vt:lpstr>運営経費決算書</vt:lpstr>
      <vt:lpstr>領収書台紙</vt:lpstr>
      <vt:lpstr>主管審判日当(１)</vt:lpstr>
      <vt:lpstr>主管審判日当(２)</vt:lpstr>
      <vt:lpstr>主管審判日当(3)</vt:lpstr>
      <vt:lpstr>交通費補助(１)</vt:lpstr>
      <vt:lpstr>交通費補助(２)</vt:lpstr>
      <vt:lpstr>交通費補助(３)</vt:lpstr>
      <vt:lpstr>ｶｳﾝﾄﾀﾞｳﾝ</vt:lpstr>
      <vt:lpstr>ｶｳﾝﾄﾀﾞｳﾝ!Print_Area</vt:lpstr>
      <vt:lpstr>運営経費決算書!Print_Area</vt:lpstr>
      <vt:lpstr>'交通費補助(１)'!Print_Area</vt:lpstr>
      <vt:lpstr>'交通費補助(２)'!Print_Area</vt:lpstr>
      <vt:lpstr>'交通費補助(３)'!Print_Area</vt:lpstr>
      <vt:lpstr>主管書類等提出先一覧!Print_Area</vt:lpstr>
      <vt:lpstr>'主管審判日当(１)'!Print_Area</vt:lpstr>
      <vt:lpstr>'主管審判日当(２)'!Print_Area</vt:lpstr>
      <vt:lpstr>'主管審判日当(3)'!Print_Area</vt:lpstr>
    </vt:vector>
  </TitlesOfParts>
  <Company>（財）日本サッカー協会</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貝瀬智洋</dc:creator>
  <cp:lastModifiedBy>川村 興司</cp:lastModifiedBy>
  <cp:lastPrinted>2019-03-14T06:54:15Z</cp:lastPrinted>
  <dcterms:created xsi:type="dcterms:W3CDTF">2001-01-17T05:44:09Z</dcterms:created>
  <dcterms:modified xsi:type="dcterms:W3CDTF">2019-04-06T03:14:34Z</dcterms:modified>
</cp:coreProperties>
</file>